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پذیرش بتن" sheetId="1" r:id="rId1"/>
    <sheet name="پذیرش ارماتور" sheetId="2" r:id="rId2"/>
  </sheets>
  <calcPr calcId="162913"/>
</workbook>
</file>

<file path=xl/calcChain.xml><?xml version="1.0" encoding="utf-8"?>
<calcChain xmlns="http://schemas.openxmlformats.org/spreadsheetml/2006/main">
  <c r="C4" i="2" l="1"/>
  <c r="C8" i="2"/>
  <c r="C7" i="2"/>
  <c r="C6" i="2"/>
  <c r="C5" i="2"/>
  <c r="F8" i="2" l="1"/>
  <c r="F7" i="2"/>
  <c r="F6" i="2"/>
  <c r="F5" i="2"/>
  <c r="F4" i="2"/>
  <c r="G4" i="2" l="1"/>
  <c r="F3" i="1"/>
  <c r="G3" i="1"/>
  <c r="E3" i="1"/>
  <c r="H4" i="2" l="1"/>
  <c r="I4" i="2" s="1"/>
  <c r="J4" i="2" s="1"/>
  <c r="K4" i="2" s="1"/>
  <c r="H3" i="1"/>
</calcChain>
</file>

<file path=xl/sharedStrings.xml><?xml version="1.0" encoding="utf-8"?>
<sst xmlns="http://schemas.openxmlformats.org/spreadsheetml/2006/main" count="23" uniqueCount="22">
  <si>
    <r>
      <t>X</t>
    </r>
    <r>
      <rPr>
        <b/>
        <i/>
        <vertAlign val="subscript"/>
        <sz val="18"/>
        <color theme="1"/>
        <rFont val="Cambria"/>
        <family val="1"/>
        <scheme val="major"/>
      </rPr>
      <t>1</t>
    </r>
  </si>
  <si>
    <r>
      <t>X</t>
    </r>
    <r>
      <rPr>
        <b/>
        <i/>
        <vertAlign val="subscript"/>
        <sz val="18"/>
        <color theme="1"/>
        <rFont val="Cambria"/>
        <family val="1"/>
        <scheme val="major"/>
      </rPr>
      <t>2</t>
    </r>
  </si>
  <si>
    <r>
      <t>X</t>
    </r>
    <r>
      <rPr>
        <b/>
        <i/>
        <vertAlign val="subscript"/>
        <sz val="18"/>
        <color theme="1"/>
        <rFont val="Cambria"/>
        <family val="1"/>
        <scheme val="major"/>
      </rPr>
      <t>3</t>
    </r>
  </si>
  <si>
    <r>
      <t>f</t>
    </r>
    <r>
      <rPr>
        <b/>
        <i/>
        <vertAlign val="subscript"/>
        <sz val="18"/>
        <color theme="1"/>
        <rFont val="Cambria"/>
        <family val="1"/>
        <scheme val="major"/>
      </rPr>
      <t>c</t>
    </r>
  </si>
  <si>
    <r>
      <t>X</t>
    </r>
    <r>
      <rPr>
        <b/>
        <i/>
        <vertAlign val="subscript"/>
        <sz val="18"/>
        <color theme="1"/>
        <rFont val="Cambria"/>
        <family val="1"/>
        <scheme val="major"/>
      </rPr>
      <t>min</t>
    </r>
  </si>
  <si>
    <r>
      <t>X</t>
    </r>
    <r>
      <rPr>
        <b/>
        <i/>
        <vertAlign val="subscript"/>
        <sz val="18"/>
        <color theme="1"/>
        <rFont val="Cambria"/>
        <family val="1"/>
        <scheme val="major"/>
      </rPr>
      <t>ave</t>
    </r>
  </si>
  <si>
    <t>نتیجه نهایی</t>
  </si>
  <si>
    <t>S</t>
  </si>
  <si>
    <t>Fy+0.6S</t>
  </si>
  <si>
    <t>سلول های آبی توسط کاربر وارد گردد</t>
  </si>
  <si>
    <t>شرط کنترل</t>
  </si>
  <si>
    <r>
      <t>f</t>
    </r>
    <r>
      <rPr>
        <b/>
        <i/>
        <vertAlign val="subscript"/>
        <sz val="18"/>
        <color theme="1"/>
        <rFont val="Cambria"/>
        <family val="1"/>
        <scheme val="major"/>
      </rPr>
      <t>y,obs</t>
    </r>
  </si>
  <si>
    <r>
      <t>f</t>
    </r>
    <r>
      <rPr>
        <b/>
        <i/>
        <vertAlign val="subscript"/>
        <sz val="18"/>
        <color theme="1"/>
        <rFont val="Cambria"/>
        <family val="1"/>
        <scheme val="major"/>
      </rPr>
      <t>y</t>
    </r>
  </si>
  <si>
    <r>
      <t>f</t>
    </r>
    <r>
      <rPr>
        <b/>
        <i/>
        <vertAlign val="subscript"/>
        <sz val="18"/>
        <color theme="1"/>
        <rFont val="Cambria"/>
        <family val="1"/>
        <scheme val="major"/>
      </rPr>
      <t>y,obs2</t>
    </r>
  </si>
  <si>
    <r>
      <t>f</t>
    </r>
    <r>
      <rPr>
        <b/>
        <i/>
        <vertAlign val="subscript"/>
        <sz val="18"/>
        <color theme="1"/>
        <rFont val="Cambria"/>
        <family val="1"/>
        <scheme val="major"/>
      </rPr>
      <t>y,obs,m</t>
    </r>
  </si>
  <si>
    <t>مرحله اول نمونه برداری</t>
  </si>
  <si>
    <t>شرط کنترل و نتیجه</t>
  </si>
  <si>
    <t>مرحله دوم نمونه برداری</t>
  </si>
  <si>
    <r>
      <t>مراحل مربوط به پذیرش یا عدم پذیرش بتن بر اساس مبحث نهم 1399-</t>
    </r>
    <r>
      <rPr>
        <sz val="16"/>
        <color rgb="FFFF0000"/>
        <rFont val="B Titr"/>
        <charset val="178"/>
      </rPr>
      <t>تهیه شده توسط مهندس چلنگر</t>
    </r>
  </si>
  <si>
    <r>
      <t>کنترل پذیرش میلگرد طبق مبحث نهم مقررات ملی ویرایش 1399-</t>
    </r>
    <r>
      <rPr>
        <sz val="26"/>
        <color rgb="FFFF0000"/>
        <rFont val="B Titr"/>
        <charset val="178"/>
      </rPr>
      <t>تهیه شده توسط مهندس چلنگر</t>
    </r>
  </si>
  <si>
    <t>سلولهای زرد توسط کاربر پر شوند.</t>
  </si>
  <si>
    <r>
      <t>0.9</t>
    </r>
    <r>
      <rPr>
        <b/>
        <sz val="18"/>
        <color theme="1"/>
        <rFont val="Calibri"/>
        <family val="2"/>
      </rPr>
      <t>×</t>
    </r>
    <r>
      <rPr>
        <b/>
        <i/>
        <sz val="18"/>
        <color theme="1"/>
        <rFont val="Cambria"/>
        <family val="1"/>
        <scheme val="major"/>
      </rPr>
      <t>f</t>
    </r>
    <r>
      <rPr>
        <b/>
        <i/>
        <vertAlign val="subscript"/>
        <sz val="18"/>
        <color theme="1"/>
        <rFont val="Cambria"/>
        <family val="1"/>
        <scheme val="maj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</si>
</sst>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8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vertAlign val="subscript"/>
      <sz val="18"/>
      <color theme="1"/>
      <name val="Cambria"/>
      <family val="1"/>
      <scheme val="major"/>
    </font>
    <font>
      <sz val="16"/>
      <color theme="0"/>
      <name val="B Titr"/>
      <charset val="178"/>
    </font>
    <font>
      <b/>
      <i/>
      <sz val="16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8"/>
      <color theme="1"/>
      <name val="B Titr"/>
      <charset val="178"/>
    </font>
    <font>
      <sz val="26"/>
      <color theme="1"/>
      <name val="B Titr"/>
      <charset val="178"/>
    </font>
    <font>
      <b/>
      <sz val="36"/>
      <color theme="1"/>
      <name val="Cambria"/>
      <family val="1"/>
      <scheme val="major"/>
    </font>
    <font>
      <sz val="16"/>
      <color rgb="FFFF0000"/>
      <name val="B Titr"/>
      <charset val="178"/>
    </font>
    <font>
      <sz val="26"/>
      <color rgb="FFFF0000"/>
      <name val="B Titr"/>
      <charset val="178"/>
    </font>
    <font>
      <sz val="16"/>
      <color theme="1"/>
      <name val="B Nazanin"/>
      <charset val="178"/>
    </font>
    <font>
      <b/>
      <sz val="1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2" fontId="9" fillId="0" borderId="4" xfId="0" applyNumberFormat="1" applyFont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hidden="1"/>
    </xf>
    <xf numFmtId="0" fontId="8" fillId="0" borderId="16" xfId="0" applyFont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center" vertical="center"/>
      <protection locked="0"/>
    </xf>
    <xf numFmtId="0" fontId="10" fillId="7" borderId="26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 textRotation="90"/>
      <protection locked="0"/>
    </xf>
    <xf numFmtId="0" fontId="9" fillId="2" borderId="17" xfId="0" applyFont="1" applyFill="1" applyBorder="1" applyAlignment="1" applyProtection="1">
      <alignment horizontal="center" vertical="center" textRotation="90"/>
      <protection locked="0"/>
    </xf>
    <xf numFmtId="0" fontId="10" fillId="6" borderId="8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 textRotation="90"/>
      <protection hidden="1"/>
    </xf>
    <xf numFmtId="0" fontId="11" fillId="0" borderId="16" xfId="0" applyFont="1" applyBorder="1" applyAlignment="1" applyProtection="1">
      <alignment horizontal="center" vertical="center" textRotation="90"/>
      <protection hidden="1"/>
    </xf>
    <xf numFmtId="0" fontId="11" fillId="0" borderId="17" xfId="0" applyFont="1" applyBorder="1" applyAlignment="1" applyProtection="1">
      <alignment horizontal="center" vertical="center" textRotation="90"/>
      <protection hidden="1"/>
    </xf>
    <xf numFmtId="2" fontId="6" fillId="0" borderId="15" xfId="0" applyNumberFormat="1" applyFont="1" applyBorder="1" applyAlignment="1" applyProtection="1">
      <alignment horizontal="center" vertical="center"/>
      <protection hidden="1"/>
    </xf>
    <xf numFmtId="2" fontId="6" fillId="0" borderId="16" xfId="0" applyNumberFormat="1" applyFont="1" applyBorder="1" applyAlignment="1" applyProtection="1">
      <alignment horizontal="center" vertical="center"/>
      <protection hidden="1"/>
    </xf>
    <xf numFmtId="2" fontId="6" fillId="0" borderId="17" xfId="0" applyNumberFormat="1" applyFont="1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316178</xdr:colOff>
      <xdr:row>0</xdr:row>
      <xdr:rowOff>76199</xdr:rowOff>
    </xdr:from>
    <xdr:to>
      <xdr:col>16</xdr:col>
      <xdr:colOff>422542</xdr:colOff>
      <xdr:row>7</xdr:row>
      <xdr:rowOff>190499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3103" y="76199"/>
          <a:ext cx="4983164" cy="286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457918</xdr:colOff>
      <xdr:row>0</xdr:row>
      <xdr:rowOff>250678</xdr:rowOff>
    </xdr:from>
    <xdr:to>
      <xdr:col>22</xdr:col>
      <xdr:colOff>312215</xdr:colOff>
      <xdr:row>8</xdr:row>
      <xdr:rowOff>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13079" y="250678"/>
          <a:ext cx="6613975" cy="55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3" sqref="H3"/>
    </sheetView>
  </sheetViews>
  <sheetFormatPr defaultRowHeight="15" x14ac:dyDescent="0.25"/>
  <cols>
    <col min="1" max="5" width="9.140625" style="1"/>
    <col min="6" max="6" width="11.7109375" style="1" bestFit="1" customWidth="1"/>
    <col min="7" max="7" width="11" style="1" customWidth="1"/>
    <col min="8" max="8" width="35.7109375" style="1" customWidth="1"/>
    <col min="9" max="16384" width="9.140625" style="1"/>
  </cols>
  <sheetData>
    <row r="1" spans="1:8" ht="66" customHeight="1" x14ac:dyDescent="0.25">
      <c r="A1" s="28" t="s">
        <v>18</v>
      </c>
      <c r="B1" s="29"/>
      <c r="C1" s="29"/>
      <c r="D1" s="29"/>
      <c r="E1" s="29"/>
      <c r="F1" s="29"/>
      <c r="G1" s="29"/>
      <c r="H1" s="30"/>
    </row>
    <row r="2" spans="1:8" ht="40.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21</v>
      </c>
      <c r="G2" s="3" t="s">
        <v>5</v>
      </c>
      <c r="H2" s="4" t="s">
        <v>6</v>
      </c>
    </row>
    <row r="3" spans="1:8" ht="40.5" customHeight="1" thickBot="1" x14ac:dyDescent="0.3">
      <c r="A3" s="5">
        <v>30</v>
      </c>
      <c r="B3" s="6">
        <v>28</v>
      </c>
      <c r="C3" s="6">
        <v>25</v>
      </c>
      <c r="D3" s="6">
        <v>25</v>
      </c>
      <c r="E3" s="9">
        <f>MIN(A3,B3,C3)</f>
        <v>25</v>
      </c>
      <c r="F3" s="9">
        <f>0.9*D3</f>
        <v>22.5</v>
      </c>
      <c r="G3" s="10">
        <f>(A3+B3+C3)/3</f>
        <v>27.666666666666668</v>
      </c>
      <c r="H3" s="11" t="str">
        <f>IF(E3&lt;F3,"غیر قابل قبول",IF(G3&gt;=D3,"قابل قبول","از نظر سازه ای قابل قبول"))</f>
        <v>قابل قبول</v>
      </c>
    </row>
    <row r="4" spans="1:8" x14ac:dyDescent="0.25">
      <c r="A4" s="7"/>
      <c r="B4" s="7"/>
      <c r="C4" s="7"/>
      <c r="D4" s="7"/>
      <c r="E4" s="7"/>
      <c r="F4" s="7"/>
      <c r="G4" s="8"/>
      <c r="H4" s="8"/>
    </row>
    <row r="5" spans="1:8" ht="24.75" x14ac:dyDescent="0.25">
      <c r="A5" s="31" t="s">
        <v>20</v>
      </c>
      <c r="B5" s="31"/>
      <c r="C5" s="31"/>
      <c r="D5" s="31"/>
      <c r="E5" s="31"/>
      <c r="F5" s="7"/>
      <c r="G5" s="8"/>
      <c r="H5" s="8"/>
    </row>
  </sheetData>
  <sheetProtection algorithmName="SHA-512" hashValue="4gK0HsUc571GKM6bnE/8fCK4q/jNQ63YhRHmUoNiw03g37YV2vA3+fIgcXRF7W1MnlcpDBUvAorSZjr0kjb9Dg==" saltValue="EMkm/j8XlV+yjUm+WPlQcg==" spinCount="100000" sheet="1" objects="1" scenarios="1"/>
  <mergeCells count="2">
    <mergeCell ref="A1:H1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62" zoomScaleNormal="62" workbookViewId="0">
      <selection activeCell="E4" sqref="E4"/>
    </sheetView>
  </sheetViews>
  <sheetFormatPr defaultRowHeight="15" x14ac:dyDescent="0.25"/>
  <cols>
    <col min="1" max="1" width="11.28515625" style="1" customWidth="1"/>
    <col min="2" max="2" width="10.85546875" style="1" customWidth="1"/>
    <col min="3" max="3" width="45.140625" style="1" customWidth="1"/>
    <col min="4" max="4" width="2.7109375" style="1" customWidth="1"/>
    <col min="5" max="5" width="11.5703125" style="1" customWidth="1"/>
    <col min="6" max="6" width="30.28515625" style="1" customWidth="1"/>
    <col min="7" max="7" width="12.85546875" style="1" customWidth="1"/>
    <col min="8" max="8" width="0" style="1" hidden="1" customWidth="1"/>
    <col min="9" max="9" width="13.7109375" style="1" customWidth="1"/>
    <col min="10" max="10" width="0" style="1" hidden="1" customWidth="1"/>
    <col min="11" max="11" width="10.85546875" style="1" customWidth="1"/>
    <col min="12" max="16384" width="9.140625" style="1"/>
  </cols>
  <sheetData>
    <row r="1" spans="1:11" ht="108" customHeight="1" thickBot="1" x14ac:dyDescent="0.3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ht="70.5" customHeight="1" thickBot="1" x14ac:dyDescent="0.3">
      <c r="A2" s="36" t="s">
        <v>15</v>
      </c>
      <c r="B2" s="37"/>
      <c r="C2" s="38"/>
      <c r="D2" s="41"/>
      <c r="E2" s="36" t="s">
        <v>17</v>
      </c>
      <c r="F2" s="37"/>
      <c r="G2" s="37"/>
      <c r="H2" s="37"/>
      <c r="I2" s="37"/>
      <c r="J2" s="13"/>
      <c r="K2" s="39" t="s">
        <v>6</v>
      </c>
    </row>
    <row r="3" spans="1:11" ht="49.5" customHeight="1" thickBot="1" x14ac:dyDescent="0.3">
      <c r="A3" s="18" t="s">
        <v>11</v>
      </c>
      <c r="B3" s="27" t="s">
        <v>12</v>
      </c>
      <c r="C3" s="20" t="s">
        <v>16</v>
      </c>
      <c r="D3" s="42"/>
      <c r="E3" s="18" t="s">
        <v>13</v>
      </c>
      <c r="F3" s="20" t="s">
        <v>10</v>
      </c>
      <c r="G3" s="19" t="s">
        <v>14</v>
      </c>
      <c r="H3" s="14"/>
      <c r="I3" s="18" t="s">
        <v>7</v>
      </c>
      <c r="J3" s="12" t="s">
        <v>8</v>
      </c>
      <c r="K3" s="40"/>
    </row>
    <row r="4" spans="1:11" ht="46.5" customHeight="1" x14ac:dyDescent="0.25">
      <c r="A4" s="24">
        <v>450</v>
      </c>
      <c r="B4" s="44">
        <v>400</v>
      </c>
      <c r="C4" s="21" t="str">
        <f>IF(A4&gt;=B4,"OK","نمونه جدید 5 تایی مجدد آزمایش گردد و مرحله دوم نمونه برداری انجام گیرد")</f>
        <v>OK</v>
      </c>
      <c r="D4" s="42"/>
      <c r="E4" s="24">
        <v>500</v>
      </c>
      <c r="F4" s="21" t="str">
        <f>IF(E4&gt;=B4,"OK","NOT OK")</f>
        <v>OK</v>
      </c>
      <c r="G4" s="47">
        <f>(SUM(A4:A8)+SUM(E4:E8))/10</f>
        <v>466.2</v>
      </c>
      <c r="H4" s="15">
        <f>(G4-A4)^2+(G4-A5)^2+(G4-A6)^2+(G4-A7)^2+(G4-A8)^2+(G4-E4)^2+(G4-E5)^2+(G4-E6)^2+(G4-E7)^2+(G4-E8)^2</f>
        <v>18747.600000000002</v>
      </c>
      <c r="I4" s="56">
        <f>(H4/9)^0.5</f>
        <v>45.640625178306522</v>
      </c>
      <c r="J4" s="50">
        <f>B4+(0.6*I4)</f>
        <v>427.3843751069839</v>
      </c>
      <c r="K4" s="53" t="str">
        <f>IF(G4&gt;=J4,"OK","NOT OK")</f>
        <v>OK</v>
      </c>
    </row>
    <row r="5" spans="1:11" ht="46.5" customHeight="1" x14ac:dyDescent="0.25">
      <c r="A5" s="25">
        <v>500</v>
      </c>
      <c r="B5" s="45"/>
      <c r="C5" s="22" t="str">
        <f>IF(A5&gt;=B4,"OK","نمونه جدید 5 تایی مجدد آزمایش گردد و مرحله دوم نمونه برداری انجام گیرد")</f>
        <v>OK</v>
      </c>
      <c r="D5" s="42"/>
      <c r="E5" s="25">
        <v>500</v>
      </c>
      <c r="F5" s="22" t="str">
        <f>IF(E5&gt;=B4,"OK","NOT OK")</f>
        <v>OK</v>
      </c>
      <c r="G5" s="48"/>
      <c r="H5" s="16"/>
      <c r="I5" s="57"/>
      <c r="J5" s="51"/>
      <c r="K5" s="54"/>
    </row>
    <row r="6" spans="1:11" ht="46.5" customHeight="1" x14ac:dyDescent="0.25">
      <c r="A6" s="25">
        <v>400</v>
      </c>
      <c r="B6" s="45"/>
      <c r="C6" s="22" t="str">
        <f>IF(A6&gt;=B4,"OK","نمونه جدید 5 تایی مجدد آزمایش گردد و مرحله دوم نمونه برداری انجام گیرد")</f>
        <v>OK</v>
      </c>
      <c r="D6" s="42"/>
      <c r="E6" s="25">
        <v>500</v>
      </c>
      <c r="F6" s="22" t="str">
        <f>IF(E6&gt;=B4,"OK","NOT OK")</f>
        <v>OK</v>
      </c>
      <c r="G6" s="48"/>
      <c r="H6" s="16"/>
      <c r="I6" s="57"/>
      <c r="J6" s="51"/>
      <c r="K6" s="54"/>
    </row>
    <row r="7" spans="1:11" ht="46.5" customHeight="1" x14ac:dyDescent="0.25">
      <c r="A7" s="25">
        <v>406</v>
      </c>
      <c r="B7" s="45"/>
      <c r="C7" s="22" t="str">
        <f>IF(A7&gt;=B4,"OK","نمونه جدید 5 تایی مجدد آزمایش گردد و مرحله دوم نمونه برداری انجام گیرد")</f>
        <v>OK</v>
      </c>
      <c r="D7" s="42"/>
      <c r="E7" s="25">
        <v>500</v>
      </c>
      <c r="F7" s="22" t="str">
        <f>IF(E7&gt;=B4,"OK","NOT OK")</f>
        <v>OK</v>
      </c>
      <c r="G7" s="48"/>
      <c r="H7" s="16"/>
      <c r="I7" s="57"/>
      <c r="J7" s="51"/>
      <c r="K7" s="54"/>
    </row>
    <row r="8" spans="1:11" ht="46.5" customHeight="1" thickBot="1" x14ac:dyDescent="0.3">
      <c r="A8" s="26">
        <v>406</v>
      </c>
      <c r="B8" s="46"/>
      <c r="C8" s="23" t="str">
        <f>IF(A8&gt;=B4,"OK","نمونه جدید 5 تایی مجدد آزمایش گردد و مرحله دوم نمونه برداری انجام گیرد")</f>
        <v>OK</v>
      </c>
      <c r="D8" s="43"/>
      <c r="E8" s="26">
        <v>500</v>
      </c>
      <c r="F8" s="23" t="str">
        <f>IF(E8&gt;=B4,"OK","NOT OK")</f>
        <v>OK</v>
      </c>
      <c r="G8" s="49"/>
      <c r="H8" s="17"/>
      <c r="I8" s="58"/>
      <c r="J8" s="52"/>
      <c r="K8" s="55"/>
    </row>
    <row r="11" spans="1:11" x14ac:dyDescent="0.25">
      <c r="C11" s="59" t="s">
        <v>9</v>
      </c>
      <c r="D11" s="59"/>
      <c r="E11" s="59"/>
      <c r="F11" s="59"/>
    </row>
    <row r="12" spans="1:11" x14ac:dyDescent="0.25">
      <c r="C12" s="59"/>
      <c r="D12" s="59"/>
      <c r="E12" s="59"/>
      <c r="F12" s="59"/>
    </row>
    <row r="13" spans="1:11" x14ac:dyDescent="0.25">
      <c r="C13" s="32"/>
      <c r="D13" s="32"/>
      <c r="E13" s="32"/>
      <c r="F13" s="32"/>
    </row>
    <row r="14" spans="1:11" x14ac:dyDescent="0.25">
      <c r="C14" s="32"/>
      <c r="D14" s="32"/>
      <c r="E14" s="32"/>
      <c r="F14" s="32"/>
    </row>
  </sheetData>
  <sheetProtection algorithmName="SHA-512" hashValue="gGfVehYPDhnn9kRe1nJJ/vf2CFULK4BPCyAKuR/yTgvWYfglcffWaiGJE8XyjHLxwr44swyruIo0uWse+q71qA==" saltValue="SLx8tsCvDOkBaVaiz03/dg==" spinCount="100000" sheet="1" objects="1" scenarios="1"/>
  <mergeCells count="12">
    <mergeCell ref="C13:F14"/>
    <mergeCell ref="A1:K1"/>
    <mergeCell ref="A2:C2"/>
    <mergeCell ref="E2:I2"/>
    <mergeCell ref="K2:K3"/>
    <mergeCell ref="D2:D8"/>
    <mergeCell ref="B4:B8"/>
    <mergeCell ref="G4:G8"/>
    <mergeCell ref="J4:J8"/>
    <mergeCell ref="K4:K8"/>
    <mergeCell ref="I4:I8"/>
    <mergeCell ref="C11:F12"/>
  </mergeCells>
  <conditionalFormatting sqref="C4:C8">
    <cfRule type="containsText" dxfId="7" priority="9" operator="containsText" text="NOT OK">
      <formula>NOT(ISERROR(SEARCH("NOT OK",C4)))</formula>
    </cfRule>
    <cfRule type="containsText" dxfId="6" priority="10" operator="containsText" text="OK">
      <formula>NOT(ISERROR(SEARCH("OK",C4)))</formula>
    </cfRule>
  </conditionalFormatting>
  <conditionalFormatting sqref="F4:F8">
    <cfRule type="containsText" dxfId="5" priority="5" operator="containsText" text="NOT OK">
      <formula>NOT(ISERROR(SEARCH("NOT OK",F4)))</formula>
    </cfRule>
    <cfRule type="containsText" dxfId="4" priority="6" operator="containsText" text="OK">
      <formula>NOT(ISERROR(SEARCH("OK",F4)))</formula>
    </cfRule>
  </conditionalFormatting>
  <conditionalFormatting sqref="K4:K8">
    <cfRule type="containsText" dxfId="3" priority="3" operator="containsText" text="NOT OK">
      <formula>NOT(ISERROR(SEARCH("NOT OK",K4)))</formula>
    </cfRule>
    <cfRule type="containsText" dxfId="2" priority="4" operator="containsText" text="OK">
      <formula>NOT(ISERROR(SEARCH("OK",K4)))</formula>
    </cfRule>
  </conditionalFormatting>
  <conditionalFormatting sqref="C4">
    <cfRule type="containsText" dxfId="1" priority="2" operator="containsText" text="نمونه جدید 5 تایی مجدد آزمایش گردد و مرحله دوم نمونه برداری انجام گیرد">
      <formula>NOT(ISERROR(SEARCH("نمونه جدید 5 تایی مجدد آزمایش گردد و مرحله دوم نمونه برداری انجام گیرد",C4)))</formula>
    </cfRule>
  </conditionalFormatting>
  <conditionalFormatting sqref="C5:C8">
    <cfRule type="containsText" dxfId="0" priority="1" operator="containsText" text="نمونه جدید 5 تایی مجدد آزمایش گردد و مرحله دوم نمونه برداری انجام گیرد">
      <formula>NOT(ISERROR(SEARCH("نمونه جدید 5 تایی مجدد آزمایش گردد و مرحله دوم نمونه برداری انجام گیرد",C5)))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پذیرش بتن</vt:lpstr>
      <vt:lpstr>پذیرش ارماتور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2026-06-01T13:00:34Z</dcterms:modified>
</cp:coreProperties>
</file>