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15"/>
  <workbookPr filterPrivacy="1" codeName="ThisWorkbook"/>
  <xr:revisionPtr revIDLastSave="0" documentId="13_ncr:1_{0E2639C4-EE7C-4057-85AB-F4D9CC217D30}" xr6:coauthVersionLast="47" xr6:coauthVersionMax="47" xr10:uidLastSave="{00000000-0000-0000-0000-000000000000}"/>
  <bookViews>
    <workbookView minimized="1" xWindow="1848" yWindow="1848" windowWidth="17280" windowHeight="8964" firstSheet="3" activeTab="8" xr2:uid="{00000000-000D-0000-FFFF-FFFF00000000}"/>
  </bookViews>
  <sheets>
    <sheet name="لیستوفر هوشمند (3)" sheetId="6" r:id="rId1"/>
    <sheet name="لیستوفر هوشمند (2)" sheetId="5" r:id="rId2"/>
    <sheet name="لیستوفر هوشمند" sheetId="2" r:id="rId3"/>
    <sheet name="جدول موقعیت" sheetId="4" r:id="rId4"/>
    <sheet name="Sheet1" sheetId="8" r:id="rId5"/>
    <sheet name="Sheet2" sheetId="9" r:id="rId6"/>
    <sheet name="Sheet3" sheetId="10" r:id="rId7"/>
    <sheet name="Sheet4" sheetId="11" r:id="rId8"/>
    <sheet name="Sheet5" sheetId="12" r:id="rId9"/>
    <sheet name="Sheet6" sheetId="13" r:id="rId10"/>
    <sheet name="Sheet7" sheetId="14" r:id="rId11"/>
    <sheet name="Sheet8" sheetId="15" r:id="rId12"/>
    <sheet name="Sheet9" sheetId="16" r:id="rId13"/>
  </sheets>
  <definedNames>
    <definedName name="ayatvafaeian">INDIRECT(#REF!)</definedName>
    <definedName name="_xlnm.Print_Area" localSheetId="3">'جدول موقعیت'!$A$1:$C$51</definedName>
    <definedName name="_xlnm.Print_Area" localSheetId="2">'لیستوفر هوشمند'!$B$1:$J$111</definedName>
    <definedName name="_xlnm.Print_Area" localSheetId="1">'لیستوفر هوشمند (2)'!$A$1:$M$101</definedName>
    <definedName name="_xlnm.Print_Area" localSheetId="0">'لیستوفر هوشمند (3)'!$A$1:$M$94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6" l="1"/>
  <c r="J10" i="6" s="1"/>
  <c r="G10" i="6"/>
  <c r="H88" i="6"/>
  <c r="G88" i="6"/>
  <c r="H87" i="6"/>
  <c r="G87" i="6"/>
  <c r="H86" i="6"/>
  <c r="G86" i="6"/>
  <c r="H85" i="6"/>
  <c r="G85" i="6"/>
  <c r="H84" i="6"/>
  <c r="G84" i="6"/>
  <c r="H83" i="6"/>
  <c r="G83" i="6"/>
  <c r="H82" i="6"/>
  <c r="G82" i="6"/>
  <c r="H81" i="6"/>
  <c r="G81" i="6"/>
  <c r="H80" i="6"/>
  <c r="G80" i="6"/>
  <c r="H79" i="6"/>
  <c r="J79" i="6" s="1"/>
  <c r="G79" i="6"/>
  <c r="H78" i="6"/>
  <c r="G78" i="6"/>
  <c r="H77" i="6"/>
  <c r="G77" i="6"/>
  <c r="H76" i="6"/>
  <c r="G76" i="6"/>
  <c r="H75" i="6"/>
  <c r="G75" i="6"/>
  <c r="H74" i="6"/>
  <c r="G74" i="6"/>
  <c r="H73" i="6"/>
  <c r="G73" i="6"/>
  <c r="H72" i="6"/>
  <c r="G72" i="6"/>
  <c r="H71" i="6"/>
  <c r="G71" i="6"/>
  <c r="H70" i="6"/>
  <c r="G70" i="6"/>
  <c r="H69" i="6"/>
  <c r="G69" i="6"/>
  <c r="H68" i="6"/>
  <c r="G68" i="6"/>
  <c r="W67" i="6" a="1"/>
  <c r="W67" i="6" s="1"/>
  <c r="H67" i="6"/>
  <c r="G67" i="6"/>
  <c r="W66" i="6" a="1"/>
  <c r="W66" i="6" s="1"/>
  <c r="H66" i="6"/>
  <c r="G66" i="6"/>
  <c r="W65" i="6" a="1"/>
  <c r="W65" i="6" s="1"/>
  <c r="H65" i="6"/>
  <c r="G65" i="6"/>
  <c r="H64" i="6"/>
  <c r="G64" i="6"/>
  <c r="H63" i="6"/>
  <c r="G63" i="6"/>
  <c r="H62" i="6"/>
  <c r="G62" i="6"/>
  <c r="H61" i="6"/>
  <c r="G61" i="6"/>
  <c r="H60" i="6"/>
  <c r="G60" i="6"/>
  <c r="H59" i="6"/>
  <c r="G59" i="6"/>
  <c r="H58" i="6"/>
  <c r="G58" i="6"/>
  <c r="W57" i="6" a="1"/>
  <c r="W57" i="6" s="1"/>
  <c r="H57" i="6"/>
  <c r="G57" i="6"/>
  <c r="W56" i="6" a="1"/>
  <c r="W56" i="6" s="1"/>
  <c r="H56" i="6"/>
  <c r="G56" i="6"/>
  <c r="W55" i="6" a="1"/>
  <c r="W55" i="6" s="1"/>
  <c r="H55" i="6"/>
  <c r="G55" i="6"/>
  <c r="W54" i="6" a="1"/>
  <c r="W54" i="6" s="1"/>
  <c r="H54" i="6"/>
  <c r="G54" i="6"/>
  <c r="W53" i="6" a="1"/>
  <c r="W53" i="6" s="1"/>
  <c r="H53" i="6"/>
  <c r="G53" i="6"/>
  <c r="W52" i="6" a="1"/>
  <c r="W52" i="6" s="1"/>
  <c r="H52" i="6"/>
  <c r="G52" i="6"/>
  <c r="W51" i="6" a="1"/>
  <c r="W51" i="6" s="1"/>
  <c r="H51" i="6"/>
  <c r="G51" i="6"/>
  <c r="W50" i="6" a="1"/>
  <c r="W50" i="6" s="1"/>
  <c r="H50" i="6"/>
  <c r="G50" i="6"/>
  <c r="W49" i="6" a="1"/>
  <c r="W49" i="6" s="1"/>
  <c r="H49" i="6"/>
  <c r="G49" i="6"/>
  <c r="W48" i="6" a="1"/>
  <c r="W48" i="6" s="1"/>
  <c r="H48" i="6"/>
  <c r="J48" i="6" s="1"/>
  <c r="G48" i="6"/>
  <c r="W47" i="6" a="1"/>
  <c r="W47" i="6" s="1"/>
  <c r="H47" i="6"/>
  <c r="G47" i="6"/>
  <c r="W46" i="6" a="1"/>
  <c r="W46" i="6" s="1"/>
  <c r="H46" i="6"/>
  <c r="G46" i="6"/>
  <c r="W45" i="6" a="1"/>
  <c r="W45" i="6" s="1"/>
  <c r="H45" i="6"/>
  <c r="G45" i="6"/>
  <c r="W44" i="6" a="1"/>
  <c r="W44" i="6" s="1"/>
  <c r="H44" i="6"/>
  <c r="G44" i="6"/>
  <c r="W43" i="6" a="1"/>
  <c r="W43" i="6" s="1"/>
  <c r="H43" i="6"/>
  <c r="G43" i="6"/>
  <c r="W42" i="6" a="1"/>
  <c r="W42" i="6" s="1"/>
  <c r="H42" i="6"/>
  <c r="G42" i="6"/>
  <c r="W41" i="6" a="1"/>
  <c r="W41" i="6" s="1"/>
  <c r="H41" i="6"/>
  <c r="G41" i="6"/>
  <c r="W40" i="6" a="1"/>
  <c r="W40" i="6" s="1"/>
  <c r="H40" i="6"/>
  <c r="G40" i="6"/>
  <c r="W39" i="6" a="1"/>
  <c r="W39" i="6" s="1"/>
  <c r="H39" i="6"/>
  <c r="G39" i="6"/>
  <c r="W38" i="6" a="1"/>
  <c r="W38" i="6" s="1"/>
  <c r="H38" i="6"/>
  <c r="G38" i="6"/>
  <c r="W37" i="6" a="1"/>
  <c r="W37" i="6" s="1"/>
  <c r="H37" i="6"/>
  <c r="G37" i="6"/>
  <c r="W36" i="6" a="1"/>
  <c r="W36" i="6" s="1"/>
  <c r="H36" i="6"/>
  <c r="G36" i="6"/>
  <c r="W35" i="6" a="1"/>
  <c r="W35" i="6" s="1"/>
  <c r="H35" i="6"/>
  <c r="G35" i="6"/>
  <c r="W34" i="6" a="1"/>
  <c r="W34" i="6" s="1"/>
  <c r="H34" i="6"/>
  <c r="G34" i="6"/>
  <c r="W33" i="6" a="1"/>
  <c r="W33" i="6" s="1"/>
  <c r="H33" i="6"/>
  <c r="G33" i="6"/>
  <c r="W32" i="6" a="1"/>
  <c r="W32" i="6" s="1"/>
  <c r="H32" i="6"/>
  <c r="G32" i="6"/>
  <c r="W31" i="6" a="1"/>
  <c r="W31" i="6" s="1"/>
  <c r="H31" i="6"/>
  <c r="G31" i="6"/>
  <c r="W30" i="6" a="1"/>
  <c r="W30" i="6" s="1"/>
  <c r="H30" i="6"/>
  <c r="G30" i="6"/>
  <c r="W29" i="6" a="1"/>
  <c r="W29" i="6" s="1"/>
  <c r="H29" i="6"/>
  <c r="G29" i="6"/>
  <c r="W28" i="6" a="1"/>
  <c r="W28" i="6" s="1"/>
  <c r="H28" i="6"/>
  <c r="G28" i="6"/>
  <c r="W27" i="6" a="1"/>
  <c r="W27" i="6" s="1"/>
  <c r="H27" i="6"/>
  <c r="G27" i="6"/>
  <c r="W26" i="6" a="1"/>
  <c r="W26" i="6" s="1"/>
  <c r="H26" i="6"/>
  <c r="G26" i="6"/>
  <c r="W25" i="6" a="1"/>
  <c r="W25" i="6" s="1"/>
  <c r="H25" i="6"/>
  <c r="G25" i="6"/>
  <c r="W24" i="6" a="1"/>
  <c r="W24" i="6" s="1"/>
  <c r="H24" i="6"/>
  <c r="G24" i="6"/>
  <c r="W23" i="6" a="1"/>
  <c r="W23" i="6" s="1"/>
  <c r="H23" i="6"/>
  <c r="G23" i="6"/>
  <c r="W22" i="6" a="1"/>
  <c r="W22" i="6" s="1"/>
  <c r="H22" i="6"/>
  <c r="G22" i="6"/>
  <c r="W21" i="6" a="1"/>
  <c r="W21" i="6" s="1"/>
  <c r="H21" i="6"/>
  <c r="G21" i="6"/>
  <c r="W20" i="6" a="1"/>
  <c r="W20" i="6" s="1"/>
  <c r="H20" i="6"/>
  <c r="G20" i="6"/>
  <c r="W19" i="6" a="1"/>
  <c r="W19" i="6" s="1"/>
  <c r="H19" i="6"/>
  <c r="G19" i="6"/>
  <c r="W18" i="6" a="1"/>
  <c r="W18" i="6" s="1"/>
  <c r="H18" i="6"/>
  <c r="J18" i="6" s="1"/>
  <c r="G18" i="6"/>
  <c r="W17" i="6" a="1"/>
  <c r="W17" i="6" s="1"/>
  <c r="H17" i="6"/>
  <c r="G17" i="6"/>
  <c r="W16" i="6" a="1"/>
  <c r="W16" i="6" s="1"/>
  <c r="H16" i="6"/>
  <c r="G16" i="6"/>
  <c r="W15" i="6" a="1"/>
  <c r="W15" i="6" s="1"/>
  <c r="H15" i="6"/>
  <c r="G15" i="6"/>
  <c r="W14" i="6" a="1"/>
  <c r="W14" i="6" s="1"/>
  <c r="H14" i="6"/>
  <c r="G14" i="6"/>
  <c r="W13" i="6" a="1"/>
  <c r="W13" i="6" s="1"/>
  <c r="H13" i="6"/>
  <c r="G13" i="6"/>
  <c r="W12" i="6" a="1"/>
  <c r="W12" i="6" s="1"/>
  <c r="H12" i="6"/>
  <c r="G12" i="6"/>
  <c r="W11" i="6" a="1"/>
  <c r="W11" i="6" s="1"/>
  <c r="H11" i="6"/>
  <c r="G11" i="6"/>
  <c r="H9" i="6"/>
  <c r="E9" i="6"/>
  <c r="G9" i="6" s="1"/>
  <c r="H8" i="6"/>
  <c r="E8" i="6"/>
  <c r="G8" i="6" s="1"/>
  <c r="H7" i="6"/>
  <c r="G7" i="6"/>
  <c r="H6" i="6"/>
  <c r="G6" i="6"/>
  <c r="H5" i="6"/>
  <c r="G5" i="6"/>
  <c r="Y4" i="6" a="1"/>
  <c r="Y4" i="6" s="1"/>
  <c r="W4" i="6" a="1"/>
  <c r="W4" i="6" s="1"/>
  <c r="H4" i="6"/>
  <c r="G4" i="6"/>
  <c r="N2" i="6"/>
  <c r="P3" i="6" s="1"/>
  <c r="H6" i="5"/>
  <c r="G6" i="5"/>
  <c r="E15" i="5"/>
  <c r="E10" i="5"/>
  <c r="G10" i="5" s="1"/>
  <c r="E9" i="5"/>
  <c r="H5" i="5"/>
  <c r="G5" i="5"/>
  <c r="H95" i="5"/>
  <c r="G95" i="5"/>
  <c r="H94" i="5"/>
  <c r="G94" i="5"/>
  <c r="H93" i="5"/>
  <c r="G93" i="5"/>
  <c r="H92" i="5"/>
  <c r="G92" i="5"/>
  <c r="H91" i="5"/>
  <c r="G91" i="5"/>
  <c r="H90" i="5"/>
  <c r="G90" i="5"/>
  <c r="H89" i="5"/>
  <c r="G89" i="5"/>
  <c r="H88" i="5"/>
  <c r="G88" i="5"/>
  <c r="H87" i="5"/>
  <c r="G87" i="5"/>
  <c r="H86" i="5"/>
  <c r="G86" i="5"/>
  <c r="H85" i="5"/>
  <c r="G85" i="5"/>
  <c r="H84" i="5"/>
  <c r="G84" i="5"/>
  <c r="H83" i="5"/>
  <c r="G83" i="5"/>
  <c r="H82" i="5"/>
  <c r="G82" i="5"/>
  <c r="H81" i="5"/>
  <c r="G81" i="5"/>
  <c r="H80" i="5"/>
  <c r="G80" i="5"/>
  <c r="H79" i="5"/>
  <c r="G79" i="5"/>
  <c r="H78" i="5"/>
  <c r="G78" i="5"/>
  <c r="H77" i="5"/>
  <c r="G77" i="5"/>
  <c r="H76" i="5"/>
  <c r="G76" i="5"/>
  <c r="H75" i="5"/>
  <c r="G75" i="5"/>
  <c r="W74" i="5" a="1"/>
  <c r="W74" i="5" s="1"/>
  <c r="H74" i="5"/>
  <c r="G74" i="5"/>
  <c r="W73" i="5" a="1"/>
  <c r="W73" i="5" s="1"/>
  <c r="H73" i="5"/>
  <c r="G73" i="5"/>
  <c r="W72" i="5" a="1"/>
  <c r="W72" i="5" s="1"/>
  <c r="H72" i="5"/>
  <c r="G72" i="5"/>
  <c r="H71" i="5"/>
  <c r="G71" i="5"/>
  <c r="H70" i="5"/>
  <c r="G70" i="5"/>
  <c r="H69" i="5"/>
  <c r="G69" i="5"/>
  <c r="H68" i="5"/>
  <c r="G68" i="5"/>
  <c r="H67" i="5"/>
  <c r="G67" i="5"/>
  <c r="H66" i="5"/>
  <c r="G66" i="5"/>
  <c r="H65" i="5"/>
  <c r="G65" i="5"/>
  <c r="W64" i="5" a="1"/>
  <c r="W64" i="5" s="1"/>
  <c r="H64" i="5"/>
  <c r="G64" i="5"/>
  <c r="W63" i="5" a="1"/>
  <c r="W63" i="5" s="1"/>
  <c r="H63" i="5"/>
  <c r="G63" i="5"/>
  <c r="W62" i="5" a="1"/>
  <c r="W62" i="5" s="1"/>
  <c r="H62" i="5"/>
  <c r="G62" i="5"/>
  <c r="W61" i="5" a="1"/>
  <c r="W61" i="5" s="1"/>
  <c r="H61" i="5"/>
  <c r="G61" i="5"/>
  <c r="W60" i="5" a="1"/>
  <c r="W60" i="5" s="1"/>
  <c r="H60" i="5"/>
  <c r="G60" i="5"/>
  <c r="W59" i="5" a="1"/>
  <c r="W59" i="5" s="1"/>
  <c r="H59" i="5"/>
  <c r="G59" i="5"/>
  <c r="W58" i="5" a="1"/>
  <c r="W58" i="5" s="1"/>
  <c r="H58" i="5"/>
  <c r="G58" i="5"/>
  <c r="W57" i="5" a="1"/>
  <c r="W57" i="5" s="1"/>
  <c r="H57" i="5"/>
  <c r="G57" i="5"/>
  <c r="W56" i="5" a="1"/>
  <c r="W56" i="5" s="1"/>
  <c r="H56" i="5"/>
  <c r="G56" i="5"/>
  <c r="W55" i="5" a="1"/>
  <c r="W55" i="5" s="1"/>
  <c r="H55" i="5"/>
  <c r="G55" i="5"/>
  <c r="W54" i="5" a="1"/>
  <c r="W54" i="5" s="1"/>
  <c r="H54" i="5"/>
  <c r="G54" i="5"/>
  <c r="W53" i="5" a="1"/>
  <c r="W53" i="5" s="1"/>
  <c r="H53" i="5"/>
  <c r="G53" i="5"/>
  <c r="W52" i="5" a="1"/>
  <c r="W52" i="5" s="1"/>
  <c r="H52" i="5"/>
  <c r="G52" i="5"/>
  <c r="W51" i="5" a="1"/>
  <c r="W51" i="5" s="1"/>
  <c r="H51" i="5"/>
  <c r="G51" i="5"/>
  <c r="W50" i="5" a="1"/>
  <c r="W50" i="5" s="1"/>
  <c r="H50" i="5"/>
  <c r="G50" i="5"/>
  <c r="W49" i="5" a="1"/>
  <c r="W49" i="5" s="1"/>
  <c r="H49" i="5"/>
  <c r="G49" i="5"/>
  <c r="W48" i="5" a="1"/>
  <c r="W48" i="5" s="1"/>
  <c r="H48" i="5"/>
  <c r="G48" i="5"/>
  <c r="W47" i="5" a="1"/>
  <c r="W47" i="5" s="1"/>
  <c r="H47" i="5"/>
  <c r="G47" i="5"/>
  <c r="W46" i="5" a="1"/>
  <c r="W46" i="5" s="1"/>
  <c r="H46" i="5"/>
  <c r="G46" i="5"/>
  <c r="W45" i="5" a="1"/>
  <c r="W45" i="5" s="1"/>
  <c r="H45" i="5"/>
  <c r="G45" i="5"/>
  <c r="W44" i="5" a="1"/>
  <c r="W44" i="5" s="1"/>
  <c r="H44" i="5"/>
  <c r="G44" i="5"/>
  <c r="W43" i="5" a="1"/>
  <c r="W43" i="5" s="1"/>
  <c r="H43" i="5"/>
  <c r="G43" i="5"/>
  <c r="W42" i="5" a="1"/>
  <c r="W42" i="5" s="1"/>
  <c r="H42" i="5"/>
  <c r="G42" i="5"/>
  <c r="W41" i="5" a="1"/>
  <c r="W41" i="5" s="1"/>
  <c r="H41" i="5"/>
  <c r="G41" i="5"/>
  <c r="W40" i="5" a="1"/>
  <c r="W40" i="5" s="1"/>
  <c r="H40" i="5"/>
  <c r="G40" i="5"/>
  <c r="W39" i="5" a="1"/>
  <c r="W39" i="5" s="1"/>
  <c r="H39" i="5"/>
  <c r="G39" i="5"/>
  <c r="W38" i="5" a="1"/>
  <c r="W38" i="5" s="1"/>
  <c r="H38" i="5"/>
  <c r="G38" i="5"/>
  <c r="W37" i="5" a="1"/>
  <c r="W37" i="5" s="1"/>
  <c r="H37" i="5"/>
  <c r="G37" i="5"/>
  <c r="W36" i="5" a="1"/>
  <c r="W36" i="5" s="1"/>
  <c r="H36" i="5"/>
  <c r="G36" i="5"/>
  <c r="W35" i="5" a="1"/>
  <c r="W35" i="5" s="1"/>
  <c r="H35" i="5"/>
  <c r="G35" i="5"/>
  <c r="W34" i="5" a="1"/>
  <c r="W34" i="5" s="1"/>
  <c r="H34" i="5"/>
  <c r="G34" i="5"/>
  <c r="W33" i="5" a="1"/>
  <c r="W33" i="5" s="1"/>
  <c r="H33" i="5"/>
  <c r="G33" i="5"/>
  <c r="W32" i="5" a="1"/>
  <c r="W32" i="5" s="1"/>
  <c r="H32" i="5"/>
  <c r="G32" i="5"/>
  <c r="W31" i="5" a="1"/>
  <c r="W31" i="5" s="1"/>
  <c r="H31" i="5"/>
  <c r="G31" i="5"/>
  <c r="W30" i="5" a="1"/>
  <c r="W30" i="5" s="1"/>
  <c r="H30" i="5"/>
  <c r="G30" i="5"/>
  <c r="W29" i="5" a="1"/>
  <c r="W29" i="5" s="1"/>
  <c r="H29" i="5"/>
  <c r="G29" i="5"/>
  <c r="W28" i="5" a="1"/>
  <c r="W28" i="5" s="1"/>
  <c r="H28" i="5"/>
  <c r="G28" i="5"/>
  <c r="W27" i="5" a="1"/>
  <c r="W27" i="5" s="1"/>
  <c r="H27" i="5"/>
  <c r="G27" i="5"/>
  <c r="W26" i="5" a="1"/>
  <c r="W26" i="5" s="1"/>
  <c r="H26" i="5"/>
  <c r="G26" i="5"/>
  <c r="W25" i="5" a="1"/>
  <c r="W25" i="5" s="1"/>
  <c r="H25" i="5"/>
  <c r="G25" i="5"/>
  <c r="W24" i="5" a="1"/>
  <c r="W24" i="5" s="1"/>
  <c r="H24" i="5"/>
  <c r="G24" i="5"/>
  <c r="W23" i="5" a="1"/>
  <c r="W23" i="5" s="1"/>
  <c r="H23" i="5"/>
  <c r="G23" i="5"/>
  <c r="W22" i="5" a="1"/>
  <c r="W22" i="5" s="1"/>
  <c r="H22" i="5"/>
  <c r="G22" i="5"/>
  <c r="W21" i="5" a="1"/>
  <c r="W21" i="5" s="1"/>
  <c r="H21" i="5"/>
  <c r="G21" i="5"/>
  <c r="W20" i="5" a="1"/>
  <c r="W20" i="5" s="1"/>
  <c r="H20" i="5"/>
  <c r="G20" i="5"/>
  <c r="W19" i="5" a="1"/>
  <c r="W19" i="5" s="1"/>
  <c r="H19" i="5"/>
  <c r="G19" i="5"/>
  <c r="W18" i="5" a="1"/>
  <c r="W18" i="5" s="1"/>
  <c r="H18" i="5"/>
  <c r="G18" i="5"/>
  <c r="H16" i="5"/>
  <c r="G16" i="5"/>
  <c r="H15" i="5"/>
  <c r="G15" i="5"/>
  <c r="H14" i="5"/>
  <c r="G14" i="5"/>
  <c r="H13" i="5"/>
  <c r="G13" i="5"/>
  <c r="H12" i="5"/>
  <c r="G12" i="5"/>
  <c r="H11" i="5"/>
  <c r="G11" i="5"/>
  <c r="H10" i="5"/>
  <c r="H9" i="5"/>
  <c r="G9" i="5"/>
  <c r="H8" i="5"/>
  <c r="G8" i="5"/>
  <c r="H7" i="5"/>
  <c r="G7" i="5"/>
  <c r="Y4" i="5" a="1"/>
  <c r="Y4" i="5" s="1"/>
  <c r="W4" i="5" a="1"/>
  <c r="W4" i="5" s="1"/>
  <c r="H4" i="5"/>
  <c r="G4" i="5"/>
  <c r="N2" i="5"/>
  <c r="X4" i="2" a="1"/>
  <c r="X4" i="2" s="1"/>
  <c r="X5" i="2" s="1" a="1"/>
  <c r="X5" i="2" s="1"/>
  <c r="H96" i="2"/>
  <c r="G96" i="2"/>
  <c r="H95" i="2"/>
  <c r="G95" i="2"/>
  <c r="H94" i="2"/>
  <c r="G94" i="2"/>
  <c r="H93" i="2"/>
  <c r="G93" i="2"/>
  <c r="H86" i="2"/>
  <c r="G86" i="2"/>
  <c r="H85" i="2"/>
  <c r="G85" i="2"/>
  <c r="H84" i="2"/>
  <c r="G84" i="2"/>
  <c r="H83" i="2"/>
  <c r="G83" i="2"/>
  <c r="H82" i="2"/>
  <c r="G82" i="2"/>
  <c r="H81" i="2"/>
  <c r="G81" i="2"/>
  <c r="H80" i="2"/>
  <c r="G80" i="2"/>
  <c r="V79" i="2" a="1"/>
  <c r="V79" i="2" s="1"/>
  <c r="H79" i="2"/>
  <c r="G79" i="2"/>
  <c r="V78" i="2" a="1"/>
  <c r="V78" i="2" s="1"/>
  <c r="H78" i="2"/>
  <c r="G78" i="2"/>
  <c r="V77" i="2" a="1"/>
  <c r="V77" i="2" s="1"/>
  <c r="H77" i="2"/>
  <c r="G77" i="2"/>
  <c r="V54" i="2" a="1"/>
  <c r="V54" i="2" s="1"/>
  <c r="H54" i="2"/>
  <c r="G54" i="2"/>
  <c r="V53" i="2" a="1"/>
  <c r="V53" i="2" s="1"/>
  <c r="H53" i="2"/>
  <c r="G53" i="2"/>
  <c r="V52" i="2" a="1"/>
  <c r="V52" i="2" s="1"/>
  <c r="H52" i="2"/>
  <c r="G52" i="2"/>
  <c r="V51" i="2" a="1"/>
  <c r="V51" i="2" s="1"/>
  <c r="H51" i="2"/>
  <c r="G51" i="2"/>
  <c r="V50" i="2" a="1"/>
  <c r="V50" i="2" s="1"/>
  <c r="H50" i="2"/>
  <c r="I50" i="2" s="1"/>
  <c r="G50" i="2"/>
  <c r="V49" i="2" a="1"/>
  <c r="V49" i="2" s="1"/>
  <c r="H49" i="2"/>
  <c r="G49" i="2"/>
  <c r="V48" i="2" a="1"/>
  <c r="V48" i="2" s="1"/>
  <c r="H48" i="2"/>
  <c r="G48" i="2"/>
  <c r="V47" i="2" a="1"/>
  <c r="V47" i="2" s="1"/>
  <c r="H47" i="2"/>
  <c r="G47" i="2"/>
  <c r="V46" i="2" a="1"/>
  <c r="V46" i="2" s="1"/>
  <c r="H46" i="2"/>
  <c r="G46" i="2"/>
  <c r="V45" i="2" a="1"/>
  <c r="V45" i="2" s="1"/>
  <c r="H45" i="2"/>
  <c r="G45" i="2"/>
  <c r="V44" i="2" a="1"/>
  <c r="V44" i="2" s="1"/>
  <c r="H44" i="2"/>
  <c r="G44" i="2"/>
  <c r="V43" i="2" a="1"/>
  <c r="V43" i="2" s="1"/>
  <c r="H43" i="2"/>
  <c r="G43" i="2"/>
  <c r="V42" i="2" a="1"/>
  <c r="V42" i="2" s="1"/>
  <c r="H42" i="2"/>
  <c r="G42" i="2"/>
  <c r="V41" i="2" a="1"/>
  <c r="V41" i="2" s="1"/>
  <c r="H41" i="2"/>
  <c r="G41" i="2"/>
  <c r="V40" i="2" a="1"/>
  <c r="V40" i="2" s="1"/>
  <c r="H40" i="2"/>
  <c r="G40" i="2"/>
  <c r="V39" i="2" a="1"/>
  <c r="V39" i="2" s="1"/>
  <c r="H39" i="2"/>
  <c r="G39" i="2"/>
  <c r="V38" i="2" a="1"/>
  <c r="V38" i="2" s="1"/>
  <c r="H38" i="2"/>
  <c r="G38" i="2"/>
  <c r="V37" i="2" a="1"/>
  <c r="V37" i="2" s="1"/>
  <c r="H37" i="2"/>
  <c r="G37" i="2"/>
  <c r="V36" i="2" a="1"/>
  <c r="V36" i="2" s="1"/>
  <c r="H36" i="2"/>
  <c r="G36" i="2"/>
  <c r="V35" i="2" a="1"/>
  <c r="V35" i="2" s="1"/>
  <c r="H35" i="2"/>
  <c r="G35" i="2"/>
  <c r="V34" i="2" a="1"/>
  <c r="V34" i="2" s="1"/>
  <c r="H34" i="2"/>
  <c r="G34" i="2"/>
  <c r="V33" i="2" a="1"/>
  <c r="V33" i="2" s="1"/>
  <c r="H33" i="2"/>
  <c r="G33" i="2"/>
  <c r="V32" i="2" a="1"/>
  <c r="V32" i="2" s="1"/>
  <c r="H32" i="2"/>
  <c r="G32" i="2"/>
  <c r="V31" i="2" a="1"/>
  <c r="V31" i="2" s="1"/>
  <c r="H31" i="2"/>
  <c r="G31" i="2"/>
  <c r="V30" i="2" a="1"/>
  <c r="V30" i="2" s="1"/>
  <c r="H30" i="2"/>
  <c r="G30" i="2"/>
  <c r="V29" i="2" a="1"/>
  <c r="V29" i="2" s="1"/>
  <c r="H29" i="2"/>
  <c r="G29" i="2"/>
  <c r="V28" i="2" a="1"/>
  <c r="V28" i="2" s="1"/>
  <c r="H28" i="2"/>
  <c r="G28" i="2"/>
  <c r="V27" i="2" a="1"/>
  <c r="V27" i="2" s="1"/>
  <c r="H27" i="2"/>
  <c r="G27" i="2"/>
  <c r="V26" i="2" a="1"/>
  <c r="V26" i="2" s="1"/>
  <c r="H26" i="2"/>
  <c r="G26" i="2"/>
  <c r="V25" i="2" a="1"/>
  <c r="V25" i="2" s="1"/>
  <c r="H25" i="2"/>
  <c r="G25" i="2"/>
  <c r="V24" i="2" a="1"/>
  <c r="V24" i="2" s="1"/>
  <c r="H24" i="2"/>
  <c r="G24" i="2"/>
  <c r="V23" i="2" a="1"/>
  <c r="V23" i="2" s="1"/>
  <c r="H23" i="2"/>
  <c r="G23" i="2"/>
  <c r="H70" i="2"/>
  <c r="G70" i="2"/>
  <c r="V69" i="2" a="1"/>
  <c r="V69" i="2" s="1"/>
  <c r="H69" i="2"/>
  <c r="G69" i="2"/>
  <c r="V68" i="2" a="1"/>
  <c r="V68" i="2" s="1"/>
  <c r="H68" i="2"/>
  <c r="G68" i="2"/>
  <c r="V67" i="2" a="1"/>
  <c r="V67" i="2" s="1"/>
  <c r="H67" i="2"/>
  <c r="G67" i="2"/>
  <c r="V66" i="2" a="1"/>
  <c r="V66" i="2" s="1"/>
  <c r="H66" i="2"/>
  <c r="G66" i="2"/>
  <c r="V65" i="2" a="1"/>
  <c r="V65" i="2" s="1"/>
  <c r="H65" i="2"/>
  <c r="G65" i="2"/>
  <c r="V64" i="2" a="1"/>
  <c r="V64" i="2" s="1"/>
  <c r="H64" i="2"/>
  <c r="G64" i="2"/>
  <c r="V63" i="2" a="1"/>
  <c r="V63" i="2" s="1"/>
  <c r="H63" i="2"/>
  <c r="G63" i="2"/>
  <c r="V62" i="2" a="1"/>
  <c r="V62" i="2" s="1"/>
  <c r="H62" i="2"/>
  <c r="G62" i="2"/>
  <c r="V61" i="2" a="1"/>
  <c r="V61" i="2" s="1"/>
  <c r="H61" i="2"/>
  <c r="G61" i="2"/>
  <c r="V60" i="2" a="1"/>
  <c r="V60" i="2" s="1"/>
  <c r="H60" i="2"/>
  <c r="G60" i="2"/>
  <c r="V59" i="2" a="1"/>
  <c r="V59" i="2" s="1"/>
  <c r="H59" i="2"/>
  <c r="G59" i="2"/>
  <c r="V58" i="2" a="1"/>
  <c r="V58" i="2" s="1"/>
  <c r="H58" i="2"/>
  <c r="G58" i="2"/>
  <c r="V57" i="2" a="1"/>
  <c r="V57" i="2" s="1"/>
  <c r="H57" i="2"/>
  <c r="G57" i="2"/>
  <c r="V56" i="2" a="1"/>
  <c r="V56" i="2" s="1"/>
  <c r="H56" i="2"/>
  <c r="G56" i="2"/>
  <c r="V55" i="2" a="1"/>
  <c r="V55" i="2" s="1"/>
  <c r="H55" i="2"/>
  <c r="G55" i="2"/>
  <c r="H88" i="2"/>
  <c r="G88" i="2"/>
  <c r="H87" i="2"/>
  <c r="G87" i="2"/>
  <c r="H76" i="2"/>
  <c r="G76" i="2"/>
  <c r="H75" i="2"/>
  <c r="G75" i="2"/>
  <c r="H74" i="2"/>
  <c r="G74" i="2"/>
  <c r="H73" i="2"/>
  <c r="G73" i="2"/>
  <c r="H72" i="2"/>
  <c r="G72" i="2"/>
  <c r="H71" i="2"/>
  <c r="G71" i="2"/>
  <c r="H92" i="2"/>
  <c r="G92" i="2"/>
  <c r="H91" i="2"/>
  <c r="G91" i="2"/>
  <c r="H90" i="2"/>
  <c r="G90" i="2"/>
  <c r="H89" i="2"/>
  <c r="G89" i="2"/>
  <c r="H98" i="2"/>
  <c r="G98" i="2"/>
  <c r="H97" i="2"/>
  <c r="G97" i="2"/>
  <c r="H99" i="2"/>
  <c r="G99" i="2"/>
  <c r="H100" i="2"/>
  <c r="G100" i="2"/>
  <c r="I65" i="2" l="1"/>
  <c r="J8" i="5"/>
  <c r="J25" i="6"/>
  <c r="J33" i="6"/>
  <c r="J41" i="6"/>
  <c r="J57" i="6"/>
  <c r="J45" i="6"/>
  <c r="J30" i="6"/>
  <c r="J46" i="6"/>
  <c r="J39" i="6"/>
  <c r="J58" i="6"/>
  <c r="I81" i="2"/>
  <c r="J38" i="6"/>
  <c r="J78" i="6"/>
  <c r="I62" i="2"/>
  <c r="J44" i="6"/>
  <c r="J71" i="6"/>
  <c r="J83" i="6"/>
  <c r="I45" i="2"/>
  <c r="J42" i="6"/>
  <c r="J68" i="6"/>
  <c r="J76" i="6"/>
  <c r="J24" i="6"/>
  <c r="J56" i="6"/>
  <c r="J73" i="6"/>
  <c r="J85" i="6"/>
  <c r="I58" i="2"/>
  <c r="J6" i="6"/>
  <c r="J11" i="6"/>
  <c r="J35" i="6"/>
  <c r="J43" i="6"/>
  <c r="J63" i="6"/>
  <c r="Q3" i="5"/>
  <c r="N3" i="5"/>
  <c r="O3" i="6"/>
  <c r="Q3" i="6"/>
  <c r="J29" i="6"/>
  <c r="J59" i="6"/>
  <c r="J81" i="6"/>
  <c r="J66" i="6"/>
  <c r="J7" i="6"/>
  <c r="J14" i="6"/>
  <c r="J40" i="6"/>
  <c r="J49" i="6"/>
  <c r="J60" i="6"/>
  <c r="J74" i="6"/>
  <c r="J50" i="6"/>
  <c r="J15" i="6"/>
  <c r="J26" i="6"/>
  <c r="J51" i="6"/>
  <c r="J69" i="6"/>
  <c r="J22" i="6"/>
  <c r="J27" i="6"/>
  <c r="J37" i="6"/>
  <c r="J64" i="6"/>
  <c r="J70" i="6"/>
  <c r="J86" i="6"/>
  <c r="J17" i="6"/>
  <c r="J32" i="6"/>
  <c r="J5" i="6"/>
  <c r="J80" i="6"/>
  <c r="J62" i="6"/>
  <c r="J75" i="6"/>
  <c r="J13" i="6"/>
  <c r="J34" i="6"/>
  <c r="J82" i="6"/>
  <c r="J23" i="6"/>
  <c r="J47" i="6"/>
  <c r="J52" i="6"/>
  <c r="J84" i="6"/>
  <c r="J19" i="6"/>
  <c r="J53" i="6"/>
  <c r="J77" i="6"/>
  <c r="N3" i="6"/>
  <c r="J8" i="6"/>
  <c r="J31" i="6"/>
  <c r="J36" i="6"/>
  <c r="J65" i="6"/>
  <c r="J9" i="6"/>
  <c r="J20" i="6"/>
  <c r="J28" i="6"/>
  <c r="J54" i="6"/>
  <c r="J72" i="6"/>
  <c r="J61" i="6"/>
  <c r="J87" i="6"/>
  <c r="J55" i="6"/>
  <c r="J67" i="6"/>
  <c r="J88" i="6"/>
  <c r="J12" i="6"/>
  <c r="J16" i="6"/>
  <c r="J21" i="6"/>
  <c r="J4" i="6"/>
  <c r="Y6" i="6" a="1"/>
  <c r="Y6" i="6" s="1"/>
  <c r="Y7" i="6" s="1" a="1"/>
  <c r="Y7" i="6" s="1"/>
  <c r="W58" i="6" a="1"/>
  <c r="W58" i="6" s="1"/>
  <c r="B92" i="6"/>
  <c r="W6" i="6" a="1"/>
  <c r="W6" i="6" s="1"/>
  <c r="H92" i="6" s="1"/>
  <c r="W68" i="6" a="1"/>
  <c r="W68" i="6" s="1"/>
  <c r="J6" i="5"/>
  <c r="J31" i="5"/>
  <c r="J7" i="5"/>
  <c r="J34" i="5"/>
  <c r="J20" i="5"/>
  <c r="J63" i="5"/>
  <c r="J78" i="5"/>
  <c r="J86" i="5"/>
  <c r="J94" i="5"/>
  <c r="J5" i="5"/>
  <c r="J32" i="5"/>
  <c r="J48" i="5"/>
  <c r="J64" i="5"/>
  <c r="J33" i="5"/>
  <c r="J54" i="5"/>
  <c r="J65" i="5"/>
  <c r="J29" i="5"/>
  <c r="J45" i="5"/>
  <c r="J67" i="5"/>
  <c r="J19" i="5"/>
  <c r="J52" i="5"/>
  <c r="J76" i="5"/>
  <c r="J4" i="5"/>
  <c r="J26" i="5"/>
  <c r="J77" i="5"/>
  <c r="J50" i="5"/>
  <c r="J66" i="5"/>
  <c r="J89" i="5"/>
  <c r="J30" i="5"/>
  <c r="J90" i="5"/>
  <c r="J11" i="5"/>
  <c r="J13" i="5"/>
  <c r="J10" i="5"/>
  <c r="J55" i="5"/>
  <c r="J40" i="5"/>
  <c r="J12" i="5"/>
  <c r="J46" i="5"/>
  <c r="J51" i="5"/>
  <c r="J74" i="5"/>
  <c r="J82" i="5"/>
  <c r="J24" i="5"/>
  <c r="J83" i="5"/>
  <c r="J47" i="5"/>
  <c r="J69" i="5"/>
  <c r="J92" i="5"/>
  <c r="J93" i="5"/>
  <c r="J15" i="5"/>
  <c r="J59" i="5"/>
  <c r="J49" i="5"/>
  <c r="J9" i="5"/>
  <c r="J87" i="5"/>
  <c r="J60" i="5"/>
  <c r="J25" i="5"/>
  <c r="J39" i="5"/>
  <c r="J53" i="5"/>
  <c r="J58" i="5"/>
  <c r="J68" i="5"/>
  <c r="J75" i="5"/>
  <c r="J14" i="5"/>
  <c r="J35" i="5"/>
  <c r="J21" i="5"/>
  <c r="J70" i="5"/>
  <c r="J91" i="5"/>
  <c r="J16" i="5"/>
  <c r="J27" i="5"/>
  <c r="J36" i="5"/>
  <c r="J41" i="5"/>
  <c r="J71" i="5"/>
  <c r="J84" i="5"/>
  <c r="J72" i="5"/>
  <c r="J85" i="5"/>
  <c r="J61" i="5"/>
  <c r="J28" i="5"/>
  <c r="J37" i="5"/>
  <c r="J42" i="5"/>
  <c r="J56" i="5"/>
  <c r="J79" i="5"/>
  <c r="J22" i="5"/>
  <c r="J18" i="5"/>
  <c r="J23" i="5"/>
  <c r="J43" i="5"/>
  <c r="J62" i="5"/>
  <c r="J73" i="5"/>
  <c r="J80" i="5"/>
  <c r="J38" i="5"/>
  <c r="J57" i="5"/>
  <c r="J81" i="5"/>
  <c r="J95" i="5"/>
  <c r="J44" i="5"/>
  <c r="J88" i="5"/>
  <c r="W75" i="5" a="1"/>
  <c r="W75" i="5" s="1"/>
  <c r="W7" i="5" a="1"/>
  <c r="W7" i="5" s="1"/>
  <c r="H99" i="5" s="1"/>
  <c r="W65" i="5" a="1"/>
  <c r="W65" i="5" s="1"/>
  <c r="B99" i="5"/>
  <c r="C99" i="5" s="1"/>
  <c r="Y7" i="5" a="1"/>
  <c r="Y7" i="5" s="1"/>
  <c r="O3" i="5"/>
  <c r="P3" i="5"/>
  <c r="I53" i="2"/>
  <c r="I79" i="2"/>
  <c r="I82" i="2"/>
  <c r="I30" i="2"/>
  <c r="I33" i="2"/>
  <c r="I69" i="2"/>
  <c r="I42" i="2"/>
  <c r="I63" i="2"/>
  <c r="I41" i="2"/>
  <c r="I44" i="2"/>
  <c r="I77" i="2"/>
  <c r="I78" i="2"/>
  <c r="I85" i="2"/>
  <c r="I95" i="2"/>
  <c r="I49" i="2"/>
  <c r="I96" i="2"/>
  <c r="I57" i="2"/>
  <c r="I60" i="2"/>
  <c r="I61" i="2"/>
  <c r="I64" i="2"/>
  <c r="I66" i="2"/>
  <c r="I26" i="2"/>
  <c r="I29" i="2"/>
  <c r="I47" i="2"/>
  <c r="I86" i="2"/>
  <c r="I94" i="2"/>
  <c r="I91" i="2"/>
  <c r="I87" i="2"/>
  <c r="I46" i="2"/>
  <c r="I93" i="2"/>
  <c r="X6" i="2" a="1"/>
  <c r="X6" i="2" s="1"/>
  <c r="X7" i="2" s="1" a="1"/>
  <c r="X7" i="2" s="1"/>
  <c r="I38" i="2"/>
  <c r="I84" i="2"/>
  <c r="I25" i="2"/>
  <c r="I35" i="2"/>
  <c r="I88" i="2"/>
  <c r="I32" i="2"/>
  <c r="I37" i="2"/>
  <c r="I80" i="2"/>
  <c r="I83" i="2"/>
  <c r="I28" i="2"/>
  <c r="I31" i="2"/>
  <c r="I48" i="2"/>
  <c r="I51" i="2"/>
  <c r="I23" i="2"/>
  <c r="I34" i="2"/>
  <c r="I36" i="2"/>
  <c r="I39" i="2"/>
  <c r="I54" i="2"/>
  <c r="I71" i="2"/>
  <c r="I73" i="2"/>
  <c r="I55" i="2"/>
  <c r="I56" i="2"/>
  <c r="I67" i="2"/>
  <c r="I24" i="2"/>
  <c r="I27" i="2"/>
  <c r="I40" i="2"/>
  <c r="I43" i="2"/>
  <c r="I52" i="2"/>
  <c r="I74" i="2"/>
  <c r="I70" i="2"/>
  <c r="I72" i="2"/>
  <c r="I59" i="2"/>
  <c r="I68" i="2"/>
  <c r="I76" i="2"/>
  <c r="I90" i="2"/>
  <c r="I75" i="2"/>
  <c r="I92" i="2"/>
  <c r="I97" i="2"/>
  <c r="I89" i="2"/>
  <c r="I99" i="2"/>
  <c r="I98" i="2"/>
  <c r="I100" i="2"/>
  <c r="B2" i="4"/>
  <c r="B3" i="4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H15" i="2"/>
  <c r="H14" i="2"/>
  <c r="H13" i="2"/>
  <c r="H12" i="2"/>
  <c r="H11" i="2"/>
  <c r="H10" i="2"/>
  <c r="H9" i="2"/>
  <c r="H8" i="2"/>
  <c r="H22" i="2"/>
  <c r="V4" i="2" a="1"/>
  <c r="V4" i="2" s="1"/>
  <c r="H21" i="2"/>
  <c r="H20" i="2"/>
  <c r="H19" i="2"/>
  <c r="H7" i="2"/>
  <c r="H16" i="2"/>
  <c r="H17" i="2"/>
  <c r="I17" i="2" s="1"/>
  <c r="H18" i="2"/>
  <c r="H5" i="2"/>
  <c r="H6" i="2"/>
  <c r="H4" i="2"/>
  <c r="I13" i="2" l="1"/>
  <c r="I6" i="2"/>
  <c r="J89" i="6"/>
  <c r="W59" i="6" a="1"/>
  <c r="W59" i="6" s="1"/>
  <c r="W69" i="6" a="1"/>
  <c r="W69" i="6" s="1"/>
  <c r="W7" i="6" a="1"/>
  <c r="W7" i="6" s="1"/>
  <c r="W60" i="6" s="1" a="1"/>
  <c r="W60" i="6" s="1"/>
  <c r="F92" i="6"/>
  <c r="C92" i="6"/>
  <c r="K92" i="6"/>
  <c r="J92" i="6"/>
  <c r="Y8" i="6" a="1"/>
  <c r="Y8" i="6" s="1"/>
  <c r="J96" i="5"/>
  <c r="W76" i="5" a="1"/>
  <c r="W76" i="5" s="1"/>
  <c r="F99" i="5"/>
  <c r="W66" i="5" a="1"/>
  <c r="W66" i="5" s="1"/>
  <c r="W8" i="5" a="1"/>
  <c r="W8" i="5" s="1"/>
  <c r="K99" i="5"/>
  <c r="J99" i="5"/>
  <c r="Y8" i="5" a="1"/>
  <c r="Y8" i="5" s="1"/>
  <c r="Y9" i="5" s="1" a="1"/>
  <c r="Y9" i="5" s="1"/>
  <c r="X8" i="2" a="1"/>
  <c r="X8" i="2" s="1"/>
  <c r="V70" i="2" a="1"/>
  <c r="V70" i="2" s="1"/>
  <c r="V80" i="2" a="1"/>
  <c r="V80" i="2" s="1"/>
  <c r="I14" i="2"/>
  <c r="I10" i="2"/>
  <c r="I22" i="2"/>
  <c r="V5" i="2" a="1"/>
  <c r="V5" i="2" s="1"/>
  <c r="V6" i="2" s="1" a="1"/>
  <c r="V6" i="2" s="1"/>
  <c r="V7" i="2" s="1" a="1"/>
  <c r="V7" i="2" s="1"/>
  <c r="B4" i="4"/>
  <c r="I11" i="2"/>
  <c r="I15" i="2"/>
  <c r="I18" i="2"/>
  <c r="I9" i="2"/>
  <c r="I21" i="2"/>
  <c r="I19" i="2"/>
  <c r="I8" i="2"/>
  <c r="I16" i="2"/>
  <c r="I20" i="2"/>
  <c r="I12" i="2"/>
  <c r="I7" i="2"/>
  <c r="I5" i="2"/>
  <c r="C3" i="4" s="1"/>
  <c r="B104" i="2"/>
  <c r="C4" i="4" l="1"/>
  <c r="W8" i="6" a="1"/>
  <c r="W8" i="6" s="1"/>
  <c r="H93" i="6" s="1"/>
  <c r="J93" i="6" s="1"/>
  <c r="W70" i="6" a="1"/>
  <c r="W70" i="6" s="1"/>
  <c r="B93" i="6"/>
  <c r="Y9" i="6" a="1"/>
  <c r="Y9" i="6" s="1"/>
  <c r="W77" i="5" a="1"/>
  <c r="W77" i="5" s="1"/>
  <c r="W67" i="5" a="1"/>
  <c r="W67" i="5" s="1"/>
  <c r="B100" i="5"/>
  <c r="W9" i="5" a="1"/>
  <c r="W9" i="5" s="1"/>
  <c r="W10" i="5" s="1" a="1"/>
  <c r="W10" i="5" s="1"/>
  <c r="Y10" i="5" a="1"/>
  <c r="Y10" i="5" s="1"/>
  <c r="X9" i="2" a="1"/>
  <c r="X9" i="2" s="1"/>
  <c r="X10" i="2" s="1" a="1"/>
  <c r="X10" i="2" s="1"/>
  <c r="V82" i="2" a="1"/>
  <c r="V82" i="2" s="1"/>
  <c r="V81" i="2" a="1"/>
  <c r="V81" i="2" s="1"/>
  <c r="V83" i="2" a="1"/>
  <c r="V83" i="2" s="1"/>
  <c r="V72" i="2" a="1"/>
  <c r="V72" i="2" s="1"/>
  <c r="V73" i="2" a="1"/>
  <c r="V73" i="2" s="1"/>
  <c r="V71" i="2" a="1"/>
  <c r="V71" i="2" s="1"/>
  <c r="V8" i="2" a="1"/>
  <c r="V8" i="2" s="1"/>
  <c r="V74" i="2" s="1" a="1"/>
  <c r="V74" i="2" s="1"/>
  <c r="H104" i="2"/>
  <c r="K93" i="6" l="1"/>
  <c r="W9" i="6" a="1"/>
  <c r="W9" i="6" s="1"/>
  <c r="W72" i="6" s="1" a="1"/>
  <c r="W72" i="6" s="1"/>
  <c r="W71" i="6" a="1"/>
  <c r="W71" i="6" s="1"/>
  <c r="W61" i="6" a="1"/>
  <c r="W61" i="6" s="1"/>
  <c r="F93" i="6"/>
  <c r="C93" i="6"/>
  <c r="Y11" i="5" a="1"/>
  <c r="Y11" i="5" s="1"/>
  <c r="W79" i="5" a="1"/>
  <c r="W79" i="5" s="1"/>
  <c r="W68" i="5" a="1"/>
  <c r="W68" i="5" s="1"/>
  <c r="W78" i="5" a="1"/>
  <c r="W78" i="5" s="1"/>
  <c r="H100" i="5"/>
  <c r="W11" i="5" a="1"/>
  <c r="W11" i="5" s="1"/>
  <c r="F100" i="5"/>
  <c r="C100" i="5"/>
  <c r="W69" i="5" a="1"/>
  <c r="W69" i="5" s="1"/>
  <c r="X11" i="2" a="1"/>
  <c r="X11" i="2" s="1"/>
  <c r="V84" i="2" a="1"/>
  <c r="V84" i="2" s="1"/>
  <c r="B106" i="2"/>
  <c r="B6" i="4"/>
  <c r="C6" i="4" s="1"/>
  <c r="B5" i="4"/>
  <c r="C5" i="4" s="1"/>
  <c r="V9" i="2" a="1"/>
  <c r="V9" i="2" s="1"/>
  <c r="V85" i="2" s="1" a="1"/>
  <c r="V85" i="2" s="1"/>
  <c r="W63" i="6" l="1" a="1"/>
  <c r="W63" i="6" s="1"/>
  <c r="W62" i="6" a="1"/>
  <c r="W62" i="6" s="1"/>
  <c r="W80" i="5" a="1"/>
  <c r="W80" i="5" s="1"/>
  <c r="Y12" i="5" a="1"/>
  <c r="Y12" i="5" s="1"/>
  <c r="K100" i="5"/>
  <c r="J100" i="5"/>
  <c r="W12" i="5" a="1"/>
  <c r="W12" i="5" s="1"/>
  <c r="W70" i="5" a="1"/>
  <c r="W70" i="5" s="1"/>
  <c r="X12" i="2" a="1"/>
  <c r="X12" i="2" s="1"/>
  <c r="X13" i="2" s="1" a="1"/>
  <c r="X13" i="2" s="1"/>
  <c r="V75" i="2" a="1"/>
  <c r="V75" i="2" s="1"/>
  <c r="H106" i="2"/>
  <c r="V10" i="2" a="1"/>
  <c r="V10" i="2" s="1"/>
  <c r="W74" i="6" l="1" a="1"/>
  <c r="W74" i="6" s="1"/>
  <c r="W73" i="6" a="1"/>
  <c r="W73" i="6" s="1"/>
  <c r="Y10" i="6" a="1"/>
  <c r="Y10" i="6" s="1"/>
  <c r="Y11" i="6" s="1" a="1"/>
  <c r="Y11" i="6" s="1"/>
  <c r="Y12" i="6" s="1" a="1"/>
  <c r="Y12" i="6" s="1"/>
  <c r="Y13" i="6" s="1" a="1"/>
  <c r="Y13" i="6" s="1"/>
  <c r="Y14" i="6" s="1" a="1"/>
  <c r="Y14" i="6" s="1"/>
  <c r="Y15" i="6" s="1" a="1"/>
  <c r="Y15" i="6" s="1"/>
  <c r="Y16" i="6" s="1" a="1"/>
  <c r="Y16" i="6" s="1"/>
  <c r="Y17" i="6" s="1" a="1"/>
  <c r="Y17" i="6" s="1"/>
  <c r="Y18" i="6" s="1" a="1"/>
  <c r="Y18" i="6" s="1"/>
  <c r="Y19" i="6" s="1" a="1"/>
  <c r="Y19" i="6" s="1"/>
  <c r="Y20" i="6" s="1" a="1"/>
  <c r="Y20" i="6" s="1"/>
  <c r="Y21" i="6" s="1" a="1"/>
  <c r="Y21" i="6" s="1"/>
  <c r="Y22" i="6" s="1" a="1"/>
  <c r="Y22" i="6" s="1"/>
  <c r="Y23" i="6" s="1" a="1"/>
  <c r="Y23" i="6" s="1"/>
  <c r="Y24" i="6" s="1" a="1"/>
  <c r="Y24" i="6" s="1"/>
  <c r="Y25" i="6" s="1" a="1"/>
  <c r="Y25" i="6" s="1"/>
  <c r="Y26" i="6" s="1" a="1"/>
  <c r="Y26" i="6" s="1"/>
  <c r="Y27" i="6" s="1" a="1"/>
  <c r="Y27" i="6" s="1"/>
  <c r="Y28" i="6" s="1" a="1"/>
  <c r="Y28" i="6" s="1"/>
  <c r="Y29" i="6" s="1" a="1"/>
  <c r="Y29" i="6" s="1"/>
  <c r="Y30" i="6" s="1" a="1"/>
  <c r="Y30" i="6" s="1"/>
  <c r="Y31" i="6" s="1" a="1"/>
  <c r="Y31" i="6" s="1"/>
  <c r="Y32" i="6" s="1" a="1"/>
  <c r="Y32" i="6" s="1"/>
  <c r="Y33" i="6" s="1" a="1"/>
  <c r="Y33" i="6" s="1"/>
  <c r="Y34" i="6" s="1" a="1"/>
  <c r="Y34" i="6" s="1"/>
  <c r="Y35" i="6" s="1" a="1"/>
  <c r="Y35" i="6" s="1"/>
  <c r="Y36" i="6" s="1" a="1"/>
  <c r="Y36" i="6" s="1"/>
  <c r="Y37" i="6" s="1" a="1"/>
  <c r="Y37" i="6" s="1"/>
  <c r="Y38" i="6" s="1" a="1"/>
  <c r="Y38" i="6" s="1"/>
  <c r="Y39" i="6" s="1" a="1"/>
  <c r="Y39" i="6" s="1"/>
  <c r="Y40" i="6" s="1" a="1"/>
  <c r="Y40" i="6" s="1"/>
  <c r="Y41" i="6" s="1" a="1"/>
  <c r="Y41" i="6" s="1"/>
  <c r="Y42" i="6" s="1" a="1"/>
  <c r="Y42" i="6" s="1"/>
  <c r="Y43" i="6" s="1" a="1"/>
  <c r="Y43" i="6" s="1"/>
  <c r="Y44" i="6" s="1" a="1"/>
  <c r="Y44" i="6" s="1"/>
  <c r="Y45" i="6" s="1" a="1"/>
  <c r="Y45" i="6" s="1"/>
  <c r="Y46" i="6" s="1" a="1"/>
  <c r="Y46" i="6" s="1"/>
  <c r="Y47" i="6" s="1" a="1"/>
  <c r="Y47" i="6" s="1"/>
  <c r="Y48" i="6" s="1" a="1"/>
  <c r="Y48" i="6" s="1"/>
  <c r="Y49" i="6" s="1" a="1"/>
  <c r="Y49" i="6" s="1"/>
  <c r="Y50" i="6" s="1" a="1"/>
  <c r="Y50" i="6" s="1"/>
  <c r="Y51" i="6" s="1" a="1"/>
  <c r="Y51" i="6" s="1"/>
  <c r="Y52" i="6" s="1" a="1"/>
  <c r="Y52" i="6" s="1"/>
  <c r="Y53" i="6" s="1" a="1"/>
  <c r="Y53" i="6" s="1"/>
  <c r="Y54" i="6" s="1" a="1"/>
  <c r="Y54" i="6" s="1"/>
  <c r="Y55" i="6" s="1" a="1"/>
  <c r="Y55" i="6" s="1"/>
  <c r="Y56" i="6" s="1" a="1"/>
  <c r="Y56" i="6" s="1"/>
  <c r="Y57" i="6" s="1" a="1"/>
  <c r="Y57" i="6" s="1"/>
  <c r="Y58" i="6" s="1" a="1"/>
  <c r="Y58" i="6" s="1"/>
  <c r="Y59" i="6" s="1" a="1"/>
  <c r="Y59" i="6" s="1"/>
  <c r="Y60" i="6" s="1" a="1"/>
  <c r="Y60" i="6" s="1"/>
  <c r="Y61" i="6" s="1" a="1"/>
  <c r="Y61" i="6" s="1"/>
  <c r="Y62" i="6" s="1" a="1"/>
  <c r="Y62" i="6" s="1"/>
  <c r="Y63" i="6" s="1" a="1"/>
  <c r="Y63" i="6" s="1"/>
  <c r="Y64" i="6" s="1" a="1"/>
  <c r="Y64" i="6" s="1"/>
  <c r="Y65" i="6" s="1" a="1"/>
  <c r="Y65" i="6" s="1"/>
  <c r="Y66" i="6" s="1" a="1"/>
  <c r="Y66" i="6" s="1"/>
  <c r="Y67" i="6" s="1" a="1"/>
  <c r="Y67" i="6" s="1"/>
  <c r="Y68" i="6" s="1" a="1"/>
  <c r="Y68" i="6" s="1"/>
  <c r="Y69" i="6" s="1" a="1"/>
  <c r="Y69" i="6" s="1"/>
  <c r="Y70" i="6" s="1" a="1"/>
  <c r="Y70" i="6" s="1"/>
  <c r="Y71" i="6" s="1" a="1"/>
  <c r="Y71" i="6" s="1"/>
  <c r="Y72" i="6" s="1" a="1"/>
  <c r="Y72" i="6" s="1"/>
  <c r="Y73" i="6" s="1" a="1"/>
  <c r="Y73" i="6" s="1"/>
  <c r="Y74" i="6" s="1" a="1"/>
  <c r="Y74" i="6" s="1"/>
  <c r="Y75" i="6" s="1" a="1"/>
  <c r="Y75" i="6" s="1"/>
  <c r="Y76" i="6" s="1" a="1"/>
  <c r="Y76" i="6" s="1"/>
  <c r="Y77" i="6" s="1" a="1"/>
  <c r="Y77" i="6" s="1"/>
  <c r="Y78" i="6" s="1" a="1"/>
  <c r="Y78" i="6" s="1"/>
  <c r="Y79" i="6" s="1" a="1"/>
  <c r="Y79" i="6" s="1"/>
  <c r="Y80" i="6" s="1" a="1"/>
  <c r="Y80" i="6" s="1"/>
  <c r="Y81" i="6" s="1" a="1"/>
  <c r="Y81" i="6" s="1"/>
  <c r="Y82" i="6" s="1" a="1"/>
  <c r="Y82" i="6" s="1"/>
  <c r="Y83" i="6" s="1" a="1"/>
  <c r="Y83" i="6" s="1"/>
  <c r="Y84" i="6" s="1" a="1"/>
  <c r="Y84" i="6" s="1"/>
  <c r="Y85" i="6" s="1" a="1"/>
  <c r="Y85" i="6" s="1"/>
  <c r="Y86" i="6" s="1" a="1"/>
  <c r="Y86" i="6" s="1"/>
  <c r="Y87" i="6" s="1" a="1"/>
  <c r="Y87" i="6" s="1"/>
  <c r="Y88" i="6" s="1" a="1"/>
  <c r="Y88" i="6" s="1"/>
  <c r="W81" i="5" a="1"/>
  <c r="W81" i="5" s="1"/>
  <c r="W13" i="5" a="1"/>
  <c r="W13" i="5" s="1"/>
  <c r="W71" i="5" a="1"/>
  <c r="W71" i="5" s="1"/>
  <c r="Y13" i="5" a="1"/>
  <c r="Y13" i="5" s="1"/>
  <c r="Y14" i="5" s="1" a="1"/>
  <c r="Y14" i="5" s="1"/>
  <c r="Y15" i="5" s="1" a="1"/>
  <c r="Y15" i="5" s="1"/>
  <c r="Y16" i="5" s="1" a="1"/>
  <c r="Y16" i="5" s="1"/>
  <c r="Y17" i="5" s="1" a="1"/>
  <c r="Y17" i="5" s="1"/>
  <c r="Y18" i="5" s="1" a="1"/>
  <c r="Y18" i="5" s="1"/>
  <c r="Y19" i="5" s="1" a="1"/>
  <c r="Y19" i="5" s="1"/>
  <c r="Y20" i="5" s="1" a="1"/>
  <c r="Y20" i="5" s="1"/>
  <c r="Y21" i="5" s="1" a="1"/>
  <c r="Y21" i="5" s="1"/>
  <c r="Y22" i="5" s="1" a="1"/>
  <c r="Y22" i="5" s="1"/>
  <c r="Y23" i="5" s="1" a="1"/>
  <c r="Y23" i="5" s="1"/>
  <c r="Y24" i="5" s="1" a="1"/>
  <c r="Y24" i="5" s="1"/>
  <c r="Y25" i="5" s="1" a="1"/>
  <c r="Y25" i="5" s="1"/>
  <c r="Y26" i="5" s="1" a="1"/>
  <c r="Y26" i="5" s="1"/>
  <c r="Y27" i="5" s="1" a="1"/>
  <c r="Y27" i="5" s="1"/>
  <c r="X14" i="2" a="1"/>
  <c r="X14" i="2" s="1"/>
  <c r="X15" i="2" s="1" a="1"/>
  <c r="X15" i="2" s="1"/>
  <c r="B107" i="2"/>
  <c r="V86" i="2" a="1"/>
  <c r="V86" i="2" s="1"/>
  <c r="V76" i="2" a="1"/>
  <c r="V76" i="2" s="1"/>
  <c r="B8" i="4"/>
  <c r="C8" i="4" s="1"/>
  <c r="B7" i="4"/>
  <c r="C7" i="4" s="1"/>
  <c r="V11" i="2" a="1"/>
  <c r="V11" i="2" s="1"/>
  <c r="W64" i="6" l="1" a="1"/>
  <c r="W64" i="6" s="1"/>
  <c r="W14" i="5" a="1"/>
  <c r="W14" i="5" s="1"/>
  <c r="W82" i="5" a="1"/>
  <c r="W82" i="5" s="1"/>
  <c r="Y28" i="5" a="1"/>
  <c r="Y28" i="5" s="1"/>
  <c r="Y29" i="5" s="1" a="1"/>
  <c r="Y29" i="5" s="1"/>
  <c r="Y30" i="5" s="1" a="1"/>
  <c r="Y30" i="5" s="1"/>
  <c r="Y31" i="5" s="1" a="1"/>
  <c r="Y31" i="5" s="1"/>
  <c r="Y32" i="5" s="1" a="1"/>
  <c r="Y32" i="5" s="1"/>
  <c r="Y33" i="5" s="1" a="1"/>
  <c r="Y33" i="5" s="1"/>
  <c r="Y34" i="5" s="1" a="1"/>
  <c r="Y34" i="5" s="1"/>
  <c r="Y35" i="5" s="1" a="1"/>
  <c r="Y35" i="5" s="1"/>
  <c r="Y36" i="5" s="1" a="1"/>
  <c r="Y36" i="5" s="1"/>
  <c r="Y37" i="5" s="1" a="1"/>
  <c r="Y37" i="5" s="1"/>
  <c r="Y38" i="5" s="1" a="1"/>
  <c r="Y38" i="5" s="1"/>
  <c r="Y39" i="5" s="1" a="1"/>
  <c r="Y39" i="5" s="1"/>
  <c r="Y40" i="5" s="1" a="1"/>
  <c r="Y40" i="5" s="1"/>
  <c r="Y41" i="5" s="1" a="1"/>
  <c r="Y41" i="5" s="1"/>
  <c r="Y42" i="5" s="1" a="1"/>
  <c r="Y42" i="5" s="1"/>
  <c r="Y43" i="5" s="1" a="1"/>
  <c r="Y43" i="5" s="1"/>
  <c r="Y44" i="5" s="1" a="1"/>
  <c r="Y44" i="5" s="1"/>
  <c r="Y45" i="5" s="1" a="1"/>
  <c r="Y45" i="5" s="1"/>
  <c r="Y46" i="5" s="1" a="1"/>
  <c r="Y46" i="5" s="1"/>
  <c r="Y47" i="5" s="1" a="1"/>
  <c r="Y47" i="5" s="1"/>
  <c r="Y48" i="5" s="1" a="1"/>
  <c r="Y48" i="5" s="1"/>
  <c r="Y49" i="5" s="1" a="1"/>
  <c r="Y49" i="5" s="1"/>
  <c r="Y50" i="5" s="1" a="1"/>
  <c r="Y50" i="5" s="1"/>
  <c r="Y51" i="5" s="1" a="1"/>
  <c r="Y51" i="5" s="1"/>
  <c r="Y52" i="5" s="1" a="1"/>
  <c r="Y52" i="5" s="1"/>
  <c r="Y53" i="5" s="1" a="1"/>
  <c r="Y53" i="5" s="1"/>
  <c r="Y54" i="5" s="1" a="1"/>
  <c r="Y54" i="5" s="1"/>
  <c r="Y55" i="5" s="1" a="1"/>
  <c r="Y55" i="5" s="1"/>
  <c r="Y56" i="5" s="1" a="1"/>
  <c r="Y56" i="5" s="1"/>
  <c r="Y57" i="5" s="1" a="1"/>
  <c r="Y57" i="5" s="1"/>
  <c r="Y58" i="5" s="1" a="1"/>
  <c r="Y58" i="5" s="1"/>
  <c r="Y59" i="5" s="1" a="1"/>
  <c r="Y59" i="5" s="1"/>
  <c r="Y60" i="5" s="1" a="1"/>
  <c r="Y60" i="5" s="1"/>
  <c r="Y61" i="5" s="1" a="1"/>
  <c r="Y61" i="5" s="1"/>
  <c r="Y62" i="5" s="1" a="1"/>
  <c r="Y62" i="5" s="1"/>
  <c r="Y63" i="5" s="1" a="1"/>
  <c r="Y63" i="5" s="1"/>
  <c r="Y64" i="5" s="1" a="1"/>
  <c r="Y64" i="5" s="1"/>
  <c r="Y65" i="5" s="1" a="1"/>
  <c r="Y65" i="5" s="1"/>
  <c r="Y66" i="5" s="1" a="1"/>
  <c r="Y66" i="5" s="1"/>
  <c r="Y67" i="5" s="1" a="1"/>
  <c r="Y67" i="5" s="1"/>
  <c r="Y68" i="5" s="1" a="1"/>
  <c r="Y68" i="5" s="1"/>
  <c r="Y69" i="5" s="1" a="1"/>
  <c r="Y69" i="5" s="1"/>
  <c r="Y70" i="5" s="1" a="1"/>
  <c r="Y70" i="5" s="1"/>
  <c r="Y71" i="5" s="1" a="1"/>
  <c r="Y71" i="5" s="1"/>
  <c r="Y72" i="5" s="1" a="1"/>
  <c r="Y72" i="5" s="1"/>
  <c r="Y73" i="5" s="1" a="1"/>
  <c r="Y73" i="5" s="1"/>
  <c r="Y74" i="5" s="1" a="1"/>
  <c r="Y74" i="5" s="1"/>
  <c r="Y75" i="5" s="1" a="1"/>
  <c r="Y75" i="5" s="1"/>
  <c r="Y76" i="5" s="1" a="1"/>
  <c r="Y76" i="5" s="1"/>
  <c r="Y77" i="5" s="1" a="1"/>
  <c r="Y77" i="5" s="1"/>
  <c r="Y78" i="5" s="1" a="1"/>
  <c r="Y78" i="5" s="1"/>
  <c r="Y79" i="5" s="1" a="1"/>
  <c r="Y79" i="5" s="1"/>
  <c r="Y80" i="5" s="1" a="1"/>
  <c r="Y80" i="5" s="1"/>
  <c r="Y81" i="5" s="1" a="1"/>
  <c r="Y81" i="5" s="1"/>
  <c r="Y82" i="5" s="1" a="1"/>
  <c r="Y82" i="5" s="1"/>
  <c r="Y83" i="5" s="1" a="1"/>
  <c r="Y83" i="5" s="1"/>
  <c r="Y84" i="5" s="1" a="1"/>
  <c r="Y84" i="5" s="1"/>
  <c r="Y85" i="5" s="1" a="1"/>
  <c r="Y85" i="5" s="1"/>
  <c r="Y86" i="5" s="1" a="1"/>
  <c r="Y86" i="5" s="1"/>
  <c r="Y87" i="5" s="1" a="1"/>
  <c r="Y87" i="5" s="1"/>
  <c r="Y88" i="5" s="1" a="1"/>
  <c r="Y88" i="5" s="1"/>
  <c r="Y89" i="5" s="1" a="1"/>
  <c r="Y89" i="5" s="1"/>
  <c r="Y90" i="5" s="1" a="1"/>
  <c r="Y90" i="5" s="1"/>
  <c r="Y91" i="5" s="1" a="1"/>
  <c r="Y91" i="5" s="1"/>
  <c r="Y92" i="5" s="1" a="1"/>
  <c r="Y92" i="5" s="1"/>
  <c r="Y93" i="5" s="1" a="1"/>
  <c r="Y93" i="5" s="1"/>
  <c r="Y94" i="5" s="1" a="1"/>
  <c r="Y94" i="5" s="1"/>
  <c r="Y95" i="5" s="1" a="1"/>
  <c r="Y95" i="5" s="1"/>
  <c r="X16" i="2" a="1"/>
  <c r="X16" i="2" s="1"/>
  <c r="X17" i="2" s="1" a="1"/>
  <c r="X17" i="2" s="1"/>
  <c r="H107" i="2"/>
  <c r="V87" i="2" a="1"/>
  <c r="V87" i="2" s="1"/>
  <c r="V12" i="2" a="1"/>
  <c r="V12" i="2" s="1"/>
  <c r="W77" i="6" l="1" a="1"/>
  <c r="W77" i="6" s="1"/>
  <c r="W76" i="6" a="1"/>
  <c r="W76" i="6" s="1"/>
  <c r="W75" i="6" a="1"/>
  <c r="W75" i="6" s="1"/>
  <c r="W83" i="5" a="1"/>
  <c r="W83" i="5" s="1"/>
  <c r="W15" i="5" a="1"/>
  <c r="W15" i="5" s="1"/>
  <c r="X18" i="2" a="1"/>
  <c r="X18" i="2" s="1"/>
  <c r="X19" i="2" s="1" a="1"/>
  <c r="X19" i="2" s="1"/>
  <c r="X20" i="2" s="1" a="1"/>
  <c r="X20" i="2" s="1"/>
  <c r="X21" i="2" s="1" a="1"/>
  <c r="X21" i="2" s="1"/>
  <c r="X22" i="2" s="1" a="1"/>
  <c r="X22" i="2" s="1"/>
  <c r="X23" i="2" s="1" a="1"/>
  <c r="X23" i="2" s="1"/>
  <c r="X24" i="2" s="1" a="1"/>
  <c r="X24" i="2" s="1"/>
  <c r="X25" i="2" s="1" a="1"/>
  <c r="X25" i="2" s="1"/>
  <c r="X26" i="2" s="1" a="1"/>
  <c r="X26" i="2" s="1"/>
  <c r="X27" i="2" s="1" a="1"/>
  <c r="X27" i="2" s="1"/>
  <c r="X28" i="2" s="1" a="1"/>
  <c r="X28" i="2" s="1"/>
  <c r="X29" i="2" s="1" a="1"/>
  <c r="X29" i="2" s="1"/>
  <c r="X30" i="2" s="1" a="1"/>
  <c r="X30" i="2" s="1"/>
  <c r="X31" i="2" s="1" a="1"/>
  <c r="X31" i="2" s="1"/>
  <c r="X32" i="2" s="1" a="1"/>
  <c r="X32" i="2" s="1"/>
  <c r="X33" i="2" s="1" a="1"/>
  <c r="X33" i="2" s="1"/>
  <c r="X34" i="2" s="1" a="1"/>
  <c r="X34" i="2" s="1"/>
  <c r="X35" i="2" s="1" a="1"/>
  <c r="X35" i="2" s="1"/>
  <c r="X36" i="2" s="1" a="1"/>
  <c r="X36" i="2" s="1"/>
  <c r="X37" i="2" s="1" a="1"/>
  <c r="X37" i="2" s="1"/>
  <c r="X38" i="2" s="1" a="1"/>
  <c r="X38" i="2" s="1"/>
  <c r="X39" i="2" s="1" a="1"/>
  <c r="X39" i="2" s="1"/>
  <c r="X40" i="2" s="1" a="1"/>
  <c r="X40" i="2" s="1"/>
  <c r="X41" i="2" s="1" a="1"/>
  <c r="X41" i="2" s="1"/>
  <c r="X42" i="2" s="1" a="1"/>
  <c r="X42" i="2" s="1"/>
  <c r="X43" i="2" s="1" a="1"/>
  <c r="X43" i="2" s="1"/>
  <c r="X44" i="2" s="1" a="1"/>
  <c r="X44" i="2" s="1"/>
  <c r="X45" i="2" s="1" a="1"/>
  <c r="X45" i="2" s="1"/>
  <c r="X46" i="2" s="1" a="1"/>
  <c r="X46" i="2" s="1"/>
  <c r="X47" i="2" s="1" a="1"/>
  <c r="X47" i="2" s="1"/>
  <c r="X48" i="2" s="1" a="1"/>
  <c r="X48" i="2" s="1"/>
  <c r="X49" i="2" s="1" a="1"/>
  <c r="X49" i="2" s="1"/>
  <c r="X50" i="2" s="1" a="1"/>
  <c r="X50" i="2" s="1"/>
  <c r="X51" i="2" s="1" a="1"/>
  <c r="X51" i="2" s="1"/>
  <c r="X52" i="2" s="1" a="1"/>
  <c r="X52" i="2" s="1"/>
  <c r="X53" i="2" s="1" a="1"/>
  <c r="X53" i="2" s="1"/>
  <c r="X54" i="2" s="1" a="1"/>
  <c r="X54" i="2" s="1"/>
  <c r="X55" i="2" s="1" a="1"/>
  <c r="X55" i="2" s="1"/>
  <c r="X56" i="2" s="1" a="1"/>
  <c r="X56" i="2" s="1"/>
  <c r="X57" i="2" s="1" a="1"/>
  <c r="X57" i="2" s="1"/>
  <c r="X58" i="2" s="1" a="1"/>
  <c r="X58" i="2" s="1"/>
  <c r="X59" i="2" s="1" a="1"/>
  <c r="X59" i="2" s="1"/>
  <c r="X60" i="2" s="1" a="1"/>
  <c r="X60" i="2" s="1"/>
  <c r="X61" i="2" s="1" a="1"/>
  <c r="X61" i="2" s="1"/>
  <c r="X62" i="2" s="1" a="1"/>
  <c r="X62" i="2" s="1"/>
  <c r="X63" i="2" s="1" a="1"/>
  <c r="X63" i="2" s="1"/>
  <c r="X64" i="2" s="1" a="1"/>
  <c r="X64" i="2" s="1"/>
  <c r="X65" i="2" s="1" a="1"/>
  <c r="X65" i="2" s="1"/>
  <c r="X66" i="2" s="1" a="1"/>
  <c r="X66" i="2" s="1"/>
  <c r="X67" i="2" s="1" a="1"/>
  <c r="X67" i="2" s="1"/>
  <c r="X68" i="2" s="1" a="1"/>
  <c r="X68" i="2" s="1"/>
  <c r="X69" i="2" s="1" a="1"/>
  <c r="X69" i="2" s="1"/>
  <c r="X70" i="2" s="1" a="1"/>
  <c r="X70" i="2" s="1"/>
  <c r="X71" i="2" s="1" a="1"/>
  <c r="X71" i="2" s="1"/>
  <c r="X72" i="2" s="1" a="1"/>
  <c r="X72" i="2" s="1"/>
  <c r="X73" i="2" s="1" a="1"/>
  <c r="X73" i="2" s="1"/>
  <c r="X74" i="2" s="1" a="1"/>
  <c r="X74" i="2" s="1"/>
  <c r="X75" i="2" s="1" a="1"/>
  <c r="X75" i="2" s="1"/>
  <c r="X76" i="2" s="1" a="1"/>
  <c r="X76" i="2" s="1"/>
  <c r="X77" i="2" s="1" a="1"/>
  <c r="X77" i="2" s="1"/>
  <c r="X78" i="2" s="1" a="1"/>
  <c r="X78" i="2" s="1"/>
  <c r="X79" i="2" s="1" a="1"/>
  <c r="X79" i="2" s="1"/>
  <c r="X80" i="2" s="1" a="1"/>
  <c r="X80" i="2" s="1"/>
  <c r="X81" i="2" s="1" a="1"/>
  <c r="X81" i="2" s="1"/>
  <c r="X82" i="2" s="1" a="1"/>
  <c r="X82" i="2" s="1"/>
  <c r="X83" i="2" s="1" a="1"/>
  <c r="X83" i="2" s="1"/>
  <c r="X84" i="2" s="1" a="1"/>
  <c r="X84" i="2" s="1"/>
  <c r="X85" i="2" s="1" a="1"/>
  <c r="X85" i="2" s="1"/>
  <c r="X86" i="2" s="1" a="1"/>
  <c r="X86" i="2" s="1"/>
  <c r="X87" i="2" s="1" a="1"/>
  <c r="X87" i="2" s="1"/>
  <c r="X88" i="2" s="1" a="1"/>
  <c r="X88" i="2" s="1"/>
  <c r="X89" i="2" s="1" a="1"/>
  <c r="X89" i="2" s="1"/>
  <c r="X90" i="2" s="1" a="1"/>
  <c r="X90" i="2" s="1"/>
  <c r="X91" i="2" s="1" a="1"/>
  <c r="X91" i="2" s="1"/>
  <c r="X92" i="2" s="1" a="1"/>
  <c r="X92" i="2" s="1"/>
  <c r="X93" i="2" s="1" a="1"/>
  <c r="X93" i="2" s="1"/>
  <c r="X94" i="2" s="1" a="1"/>
  <c r="X94" i="2" s="1"/>
  <c r="X95" i="2" s="1" a="1"/>
  <c r="X95" i="2" s="1"/>
  <c r="X96" i="2" s="1" a="1"/>
  <c r="X96" i="2" s="1"/>
  <c r="X97" i="2" s="1" a="1"/>
  <c r="X97" i="2" s="1"/>
  <c r="X98" i="2" s="1" a="1"/>
  <c r="X98" i="2" s="1"/>
  <c r="X99" i="2" s="1" a="1"/>
  <c r="X99" i="2" s="1"/>
  <c r="X100" i="2" s="1" a="1"/>
  <c r="X100" i="2" s="1"/>
  <c r="B108" i="2"/>
  <c r="V88" i="2" a="1"/>
  <c r="V88" i="2" s="1"/>
  <c r="B9" i="4"/>
  <c r="C9" i="4" s="1"/>
  <c r="V13" i="2" a="1"/>
  <c r="V13" i="2" s="1"/>
  <c r="V93" i="2" s="1" a="1"/>
  <c r="V93" i="2" s="1"/>
  <c r="M2" i="2"/>
  <c r="W81" i="6" l="1" a="1"/>
  <c r="W81" i="6" s="1"/>
  <c r="W16" i="5" a="1"/>
  <c r="W16" i="5" s="1"/>
  <c r="W88" i="5" a="1"/>
  <c r="W88" i="5" s="1"/>
  <c r="W84" i="5" a="1"/>
  <c r="W84" i="5" s="1"/>
  <c r="H108" i="2"/>
  <c r="V89" i="2" a="1"/>
  <c r="V89" i="2" s="1"/>
  <c r="B10" i="4"/>
  <c r="C10" i="4" s="1"/>
  <c r="V14" i="2" a="1"/>
  <c r="V14" i="2" s="1"/>
  <c r="W78" i="6" l="1" a="1"/>
  <c r="W78" i="6" s="1"/>
  <c r="W82" i="6" a="1"/>
  <c r="W82" i="6" s="1"/>
  <c r="W10" i="6" a="1"/>
  <c r="W10" i="6" s="1"/>
  <c r="W88" i="6" s="1" a="1"/>
  <c r="W88" i="6" s="1"/>
  <c r="W89" i="5" a="1"/>
  <c r="W89" i="5" s="1"/>
  <c r="W17" i="5" a="1"/>
  <c r="W17" i="5" s="1"/>
  <c r="W85" i="5" a="1"/>
  <c r="W85" i="5" s="1"/>
  <c r="V90" i="2" a="1"/>
  <c r="V90" i="2" s="1"/>
  <c r="V94" i="2" a="1"/>
  <c r="V94" i="2" s="1"/>
  <c r="B11" i="4"/>
  <c r="C11" i="4" s="1"/>
  <c r="B12" i="4"/>
  <c r="C12" i="4" s="1"/>
  <c r="V15" i="2" a="1"/>
  <c r="V15" i="2" s="1"/>
  <c r="B109" i="2"/>
  <c r="B105" i="2"/>
  <c r="W85" i="6" l="1" a="1"/>
  <c r="W85" i="6" s="1"/>
  <c r="W86" i="6" a="1"/>
  <c r="W86" i="6" s="1"/>
  <c r="W83" i="6" a="1"/>
  <c r="W83" i="6" s="1"/>
  <c r="W87" i="6" a="1"/>
  <c r="W87" i="6" s="1"/>
  <c r="W84" i="6" a="1"/>
  <c r="W84" i="6" s="1"/>
  <c r="W80" i="6" a="1"/>
  <c r="W80" i="6" s="1"/>
  <c r="W79" i="6" a="1"/>
  <c r="W79" i="6" s="1"/>
  <c r="W89" i="6" s="1" a="1"/>
  <c r="W89" i="6" s="1"/>
  <c r="W90" i="6" s="1" a="1"/>
  <c r="W90" i="6" s="1"/>
  <c r="W91" i="6" s="1" a="1"/>
  <c r="W91" i="6" s="1"/>
  <c r="W92" i="6" s="1" a="1"/>
  <c r="W92" i="6" s="1"/>
  <c r="W93" i="6" s="1" a="1"/>
  <c r="W93" i="6" s="1"/>
  <c r="W94" i="6" s="1" a="1"/>
  <c r="W94" i="6" s="1"/>
  <c r="W95" i="6" s="1" a="1"/>
  <c r="W95" i="6" s="1"/>
  <c r="W96" i="6" s="1" a="1"/>
  <c r="W96" i="6" s="1"/>
  <c r="W90" i="5" a="1"/>
  <c r="W90" i="5" s="1"/>
  <c r="W86" i="5" a="1"/>
  <c r="W86" i="5" s="1"/>
  <c r="V91" i="2" a="1"/>
  <c r="V91" i="2" s="1"/>
  <c r="V95" i="2" a="1"/>
  <c r="V95" i="2" s="1"/>
  <c r="V16" i="2" a="1"/>
  <c r="V16" i="2" s="1"/>
  <c r="H109" i="2"/>
  <c r="H105" i="2"/>
  <c r="I105" i="2" s="1"/>
  <c r="F105" i="2"/>
  <c r="C105" i="2"/>
  <c r="G4" i="2"/>
  <c r="W91" i="5" l="1" a="1"/>
  <c r="W91" i="5" s="1"/>
  <c r="W87" i="5" a="1"/>
  <c r="W87" i="5" s="1"/>
  <c r="V92" i="2" a="1"/>
  <c r="V92" i="2" s="1"/>
  <c r="V96" i="2" a="1"/>
  <c r="V96" i="2" s="1"/>
  <c r="B21" i="4"/>
  <c r="C21" i="4" s="1"/>
  <c r="B13" i="4"/>
  <c r="C13" i="4" s="1"/>
  <c r="V17" i="2" a="1"/>
  <c r="V17" i="2" s="1"/>
  <c r="V97" i="2" s="1" a="1"/>
  <c r="V97" i="2" s="1"/>
  <c r="B110" i="2"/>
  <c r="C106" i="2"/>
  <c r="I104" i="2"/>
  <c r="C104" i="2"/>
  <c r="C2" i="4"/>
  <c r="M3" i="2"/>
  <c r="P3" i="2"/>
  <c r="O3" i="2"/>
  <c r="N3" i="2"/>
  <c r="W92" i="5" l="1" a="1"/>
  <c r="W92" i="5" s="1"/>
  <c r="B14" i="4"/>
  <c r="C14" i="4" s="1"/>
  <c r="I101" i="2"/>
  <c r="V18" i="2" a="1"/>
  <c r="V18" i="2" s="1"/>
  <c r="H110" i="2"/>
  <c r="F104" i="2"/>
  <c r="F106" i="2"/>
  <c r="J104" i="2"/>
  <c r="J105" i="2"/>
  <c r="W93" i="5" l="1" a="1"/>
  <c r="W93" i="5" s="1"/>
  <c r="V19" i="2" a="1"/>
  <c r="V19" i="2" s="1"/>
  <c r="V20" i="2" s="1" a="1"/>
  <c r="V20" i="2" s="1"/>
  <c r="V21" i="2" s="1" a="1"/>
  <c r="V21" i="2" s="1"/>
  <c r="V22" i="2" s="1" a="1"/>
  <c r="V22" i="2" s="1"/>
  <c r="V98" i="2" a="1"/>
  <c r="V98" i="2" s="1"/>
  <c r="B15" i="4"/>
  <c r="C15" i="4" s="1"/>
  <c r="B16" i="4"/>
  <c r="C16" i="4" s="1"/>
  <c r="J106" i="2"/>
  <c r="W95" i="5" l="1" a="1"/>
  <c r="W95" i="5" s="1"/>
  <c r="W94" i="5" a="1"/>
  <c r="W94" i="5" s="1"/>
  <c r="V99" i="2" a="1"/>
  <c r="V99" i="2" s="1"/>
  <c r="V100" i="2" a="1"/>
  <c r="V100" i="2" s="1"/>
  <c r="I106" i="2"/>
  <c r="F107" i="2"/>
  <c r="W96" i="5" l="1" a="1"/>
  <c r="W96" i="5" s="1"/>
  <c r="W97" i="5" s="1" a="1"/>
  <c r="W97" i="5" s="1"/>
  <c r="W98" i="5" s="1" a="1"/>
  <c r="W98" i="5" s="1"/>
  <c r="W99" i="5" s="1" a="1"/>
  <c r="W99" i="5" s="1"/>
  <c r="W100" i="5" s="1" a="1"/>
  <c r="W100" i="5" s="1"/>
  <c r="W101" i="5" s="1" a="1"/>
  <c r="W101" i="5" s="1"/>
  <c r="W102" i="5" s="1" a="1"/>
  <c r="W102" i="5" s="1"/>
  <c r="W103" i="5" s="1" a="1"/>
  <c r="W103" i="5" s="1"/>
  <c r="V101" i="2" a="1"/>
  <c r="V101" i="2" s="1"/>
  <c r="V102" i="2" s="1" a="1"/>
  <c r="V102" i="2" s="1"/>
  <c r="V103" i="2" s="1" a="1"/>
  <c r="V103" i="2" s="1"/>
  <c r="V104" i="2" s="1" a="1"/>
  <c r="V104" i="2" s="1"/>
  <c r="V105" i="2" s="1" a="1"/>
  <c r="V105" i="2" s="1"/>
  <c r="V106" i="2" s="1" a="1"/>
  <c r="V106" i="2" s="1"/>
  <c r="V107" i="2" s="1" a="1"/>
  <c r="V107" i="2" s="1"/>
  <c r="V108" i="2" s="1" a="1"/>
  <c r="V108" i="2" s="1"/>
  <c r="V109" i="2" s="1" a="1"/>
  <c r="V109" i="2" s="1"/>
  <c r="V110" i="2" s="1" a="1"/>
  <c r="V110" i="2" s="1"/>
  <c r="V111" i="2" s="1" a="1"/>
  <c r="V111" i="2" s="1"/>
  <c r="V112" i="2" s="1" a="1"/>
  <c r="V112" i="2" s="1"/>
  <c r="V113" i="2" s="1" a="1"/>
  <c r="V113" i="2" s="1"/>
  <c r="B99" i="4"/>
  <c r="C99" i="4" s="1"/>
  <c r="B17" i="4"/>
  <c r="C17" i="4" s="1"/>
  <c r="C107" i="2"/>
  <c r="I107" i="2"/>
  <c r="B101" i="4" l="1"/>
  <c r="C101" i="4" s="1"/>
  <c r="B18" i="4"/>
  <c r="C18" i="4" s="1"/>
  <c r="J107" i="2"/>
  <c r="B100" i="4" l="1"/>
  <c r="C100" i="4" s="1"/>
  <c r="B19" i="4"/>
  <c r="C19" i="4" s="1"/>
  <c r="C110" i="2"/>
  <c r="F110" i="2"/>
  <c r="F108" i="2"/>
  <c r="C108" i="2"/>
  <c r="B102" i="4" l="1"/>
  <c r="C102" i="4" s="1"/>
  <c r="B103" i="4"/>
  <c r="C103" i="4" s="1"/>
  <c r="B20" i="4"/>
  <c r="C20" i="4" s="1"/>
  <c r="J108" i="2"/>
  <c r="I108" i="2"/>
  <c r="I110" i="2"/>
  <c r="J110" i="2"/>
  <c r="F109" i="2"/>
  <c r="C109" i="2"/>
  <c r="J109" i="2" l="1"/>
  <c r="I109" i="2"/>
  <c r="B22" i="4" l="1"/>
  <c r="C22" i="4" s="1"/>
  <c r="B23" i="4" l="1"/>
  <c r="C23" i="4" s="1"/>
  <c r="B24" i="4" l="1"/>
  <c r="C24" i="4" s="1"/>
  <c r="B25" i="4" l="1"/>
  <c r="C25" i="4" s="1"/>
  <c r="B26" i="4" l="1"/>
  <c r="C26" i="4" s="1"/>
  <c r="B27" i="4" l="1"/>
  <c r="C27" i="4" s="1"/>
  <c r="B28" i="4" l="1"/>
  <c r="C28" i="4" s="1"/>
  <c r="B29" i="4" l="1"/>
  <c r="C29" i="4" s="1"/>
  <c r="B30" i="4" l="1"/>
  <c r="C30" i="4" s="1"/>
  <c r="B31" i="4" l="1"/>
  <c r="C31" i="4" s="1"/>
  <c r="B32" i="4" l="1"/>
  <c r="C32" i="4" s="1"/>
  <c r="B33" i="4" l="1"/>
  <c r="C33" i="4" s="1"/>
  <c r="B34" i="4" l="1"/>
  <c r="C34" i="4" s="1"/>
  <c r="B35" i="4" l="1"/>
  <c r="C35" i="4" s="1"/>
  <c r="B36" i="4" l="1"/>
  <c r="C36" i="4" s="1"/>
  <c r="B37" i="4" l="1"/>
  <c r="C37" i="4" s="1"/>
  <c r="B38" i="4" l="1"/>
  <c r="C38" i="4" s="1"/>
  <c r="B39" i="4" l="1"/>
  <c r="C39" i="4" s="1"/>
  <c r="B40" i="4" l="1"/>
  <c r="C40" i="4" s="1"/>
  <c r="B41" i="4" l="1"/>
  <c r="C41" i="4" s="1"/>
  <c r="B42" i="4" l="1"/>
  <c r="C42" i="4" s="1"/>
  <c r="B43" i="4" l="1"/>
  <c r="C43" i="4" s="1"/>
  <c r="B44" i="4" l="1"/>
  <c r="C44" i="4" s="1"/>
  <c r="B45" i="4" l="1"/>
  <c r="C45" i="4" s="1"/>
  <c r="B46" i="4" l="1"/>
  <c r="C46" i="4" s="1"/>
  <c r="B47" i="4" l="1"/>
  <c r="C47" i="4" s="1"/>
  <c r="B48" i="4" l="1"/>
  <c r="C48" i="4" s="1"/>
  <c r="B49" i="4" l="1"/>
  <c r="C49" i="4" s="1"/>
  <c r="B50" i="4" l="1"/>
  <c r="C50" i="4" s="1"/>
  <c r="B51" i="4" l="1"/>
  <c r="C51" i="4" s="1"/>
  <c r="B52" i="4" l="1"/>
  <c r="C52" i="4" s="1"/>
  <c r="B53" i="4" l="1"/>
  <c r="C53" i="4" s="1"/>
  <c r="B54" i="4" l="1"/>
  <c r="C54" i="4" s="1"/>
  <c r="B55" i="4" l="1"/>
  <c r="C55" i="4" s="1"/>
  <c r="B56" i="4" l="1"/>
  <c r="C56" i="4" s="1"/>
  <c r="B57" i="4" l="1"/>
  <c r="C57" i="4" s="1"/>
  <c r="B58" i="4" l="1"/>
  <c r="C58" i="4" s="1"/>
  <c r="B59" i="4" l="1"/>
  <c r="C59" i="4" s="1"/>
  <c r="B60" i="4" l="1"/>
  <c r="C60" i="4" s="1"/>
  <c r="B61" i="4" l="1"/>
  <c r="C61" i="4" s="1"/>
  <c r="B62" i="4" l="1"/>
  <c r="C62" i="4" s="1"/>
  <c r="B63" i="4" l="1"/>
  <c r="C63" i="4" s="1"/>
  <c r="B64" i="4" l="1"/>
  <c r="C64" i="4" s="1"/>
  <c r="B65" i="4" l="1"/>
  <c r="C65" i="4" s="1"/>
  <c r="B66" i="4" l="1"/>
  <c r="C66" i="4" s="1"/>
  <c r="B67" i="4" l="1"/>
  <c r="C67" i="4" s="1"/>
  <c r="B68" i="4" l="1"/>
  <c r="C68" i="4" s="1"/>
  <c r="B69" i="4" l="1"/>
  <c r="C69" i="4" s="1"/>
  <c r="B70" i="4" l="1"/>
  <c r="C70" i="4" s="1"/>
  <c r="B71" i="4" l="1"/>
  <c r="C71" i="4" s="1"/>
  <c r="B72" i="4" l="1"/>
  <c r="C72" i="4" s="1"/>
  <c r="B73" i="4" l="1"/>
  <c r="C73" i="4" s="1"/>
  <c r="B74" i="4" l="1"/>
  <c r="C74" i="4" s="1"/>
  <c r="B75" i="4" l="1"/>
  <c r="C75" i="4" s="1"/>
  <c r="B76" i="4" l="1"/>
  <c r="C76" i="4" s="1"/>
  <c r="B77" i="4" l="1"/>
  <c r="C77" i="4" s="1"/>
  <c r="B78" i="4" l="1"/>
  <c r="C78" i="4" s="1"/>
  <c r="B79" i="4" l="1"/>
  <c r="C79" i="4" s="1"/>
  <c r="B80" i="4" l="1"/>
  <c r="C80" i="4" s="1"/>
  <c r="B81" i="4" l="1"/>
  <c r="C81" i="4" s="1"/>
  <c r="B82" i="4" l="1"/>
  <c r="C82" i="4" s="1"/>
  <c r="B83" i="4" l="1"/>
  <c r="C83" i="4" s="1"/>
  <c r="B84" i="4" l="1"/>
  <c r="C84" i="4" s="1"/>
  <c r="B85" i="4" l="1"/>
  <c r="C85" i="4" s="1"/>
  <c r="B86" i="4" l="1"/>
  <c r="C86" i="4" s="1"/>
  <c r="B87" i="4" l="1"/>
  <c r="C87" i="4" s="1"/>
  <c r="B88" i="4" l="1"/>
  <c r="C88" i="4" s="1"/>
  <c r="B89" i="4" l="1"/>
  <c r="C89" i="4" s="1"/>
  <c r="B90" i="4" l="1"/>
  <c r="C90" i="4" s="1"/>
  <c r="B91" i="4" l="1"/>
  <c r="C91" i="4" s="1"/>
  <c r="B92" i="4" l="1"/>
  <c r="C92" i="4" s="1"/>
  <c r="B93" i="4" l="1"/>
  <c r="C93" i="4" s="1"/>
  <c r="B94" i="4" l="1"/>
  <c r="C94" i="4" s="1"/>
  <c r="B95" i="4" l="1"/>
  <c r="C95" i="4" s="1"/>
  <c r="B96" i="4" l="1"/>
  <c r="C96" i="4" s="1"/>
  <c r="B97" i="4" l="1"/>
  <c r="C97" i="4" s="1"/>
  <c r="B98" i="4" l="1"/>
  <c r="C98" i="4" s="1"/>
</calcChain>
</file>

<file path=xl/sharedStrings.xml><?xml version="1.0" encoding="utf-8"?>
<sst xmlns="http://schemas.openxmlformats.org/spreadsheetml/2006/main" count="1037" uniqueCount="151">
  <si>
    <t>رديف</t>
  </si>
  <si>
    <t>Pos</t>
  </si>
  <si>
    <t>سایز</t>
  </si>
  <si>
    <t>تعداد</t>
  </si>
  <si>
    <t>طول جزء (متر)</t>
  </si>
  <si>
    <t>شکل</t>
  </si>
  <si>
    <t>2</t>
  </si>
  <si>
    <t>3</t>
  </si>
  <si>
    <t>4</t>
  </si>
  <si>
    <t>وزن کل (کیلوگرم)</t>
  </si>
  <si>
    <t>1</t>
  </si>
  <si>
    <t>5</t>
  </si>
  <si>
    <t>توضیحات</t>
  </si>
  <si>
    <t>30mm</t>
  </si>
  <si>
    <t>طول (متر)</t>
  </si>
  <si>
    <t>وزن (کیلوگرم)</t>
  </si>
  <si>
    <t>طول کل (متر)</t>
  </si>
  <si>
    <t>وزن واحد (کیلوگرم)</t>
  </si>
  <si>
    <t>6</t>
  </si>
  <si>
    <t xml:space="preserve">مجموع طول و وزن هر سایز میلگرد </t>
  </si>
  <si>
    <t>450mm</t>
  </si>
  <si>
    <t>120mm</t>
  </si>
  <si>
    <t>3000mm</t>
  </si>
  <si>
    <t>موقعیت</t>
  </si>
  <si>
    <t>فونداسیون</t>
  </si>
  <si>
    <t>تیر طبقه 1</t>
  </si>
  <si>
    <t>ردیف</t>
  </si>
  <si>
    <t>تیر طبقه 2</t>
  </si>
  <si>
    <t>ستون طبقه 2</t>
  </si>
  <si>
    <t>سقف 1</t>
  </si>
  <si>
    <t>آسانسور</t>
  </si>
  <si>
    <t>12</t>
  </si>
  <si>
    <t>سقف 2</t>
  </si>
  <si>
    <t>ستون طبقه 1</t>
  </si>
  <si>
    <t>خاموت ستون اول</t>
  </si>
  <si>
    <t>سنجاقی ستون اول</t>
  </si>
  <si>
    <t>ستون طبقه 3</t>
  </si>
  <si>
    <t>خاموت ستون دوم</t>
  </si>
  <si>
    <t>سنجاقی ستون دوم</t>
  </si>
  <si>
    <t>7</t>
  </si>
  <si>
    <t>8</t>
  </si>
  <si>
    <t>9</t>
  </si>
  <si>
    <t>10</t>
  </si>
  <si>
    <t>11</t>
  </si>
  <si>
    <t>خاموت ستون سوم</t>
  </si>
  <si>
    <t>سنجاقی ستون سوم</t>
  </si>
  <si>
    <t>13</t>
  </si>
  <si>
    <t>ضریب</t>
  </si>
  <si>
    <t>همبندی</t>
  </si>
  <si>
    <t>کارفرما :</t>
  </si>
  <si>
    <t>مشاور : مهندسین مشاور</t>
  </si>
  <si>
    <t xml:space="preserve">پروژه:اجرای </t>
  </si>
  <si>
    <t>موضوع:</t>
  </si>
  <si>
    <t>وزن میلگرد راستا20 و بیشتر</t>
  </si>
  <si>
    <t>وزن میلگرد راستا12تا18</t>
  </si>
  <si>
    <t>وزن هر متر طول</t>
  </si>
  <si>
    <t>طول کلی میلگرد راستا</t>
  </si>
  <si>
    <t>دوسرخم</t>
  </si>
  <si>
    <t xml:space="preserve"> اورلب</t>
  </si>
  <si>
    <t xml:space="preserve"> طول میلگرد راستا</t>
  </si>
  <si>
    <t>نوع</t>
  </si>
  <si>
    <t>تیپ</t>
  </si>
  <si>
    <t>جمع</t>
  </si>
  <si>
    <t>طول</t>
  </si>
  <si>
    <t xml:space="preserve">    طول    *    تعداد</t>
  </si>
  <si>
    <t>کسر کاور</t>
  </si>
  <si>
    <t xml:space="preserve">طول </t>
  </si>
  <si>
    <t>تعداد قطعه</t>
  </si>
  <si>
    <t>تیپ تیر</t>
  </si>
  <si>
    <t>جمع وزن میلگرد 12 تا 18</t>
  </si>
  <si>
    <t>جمع وزن میلگرد 20 و بیشتر</t>
  </si>
  <si>
    <t xml:space="preserve">کارفرما </t>
  </si>
  <si>
    <t>پروژه:</t>
  </si>
  <si>
    <t>وزن میلگردهای کار شده در تیرهای سقف طبقه اول پارت ب</t>
  </si>
  <si>
    <t>ø</t>
  </si>
  <si>
    <t>Shape</t>
  </si>
  <si>
    <t>Length</t>
  </si>
  <si>
    <t>No</t>
  </si>
  <si>
    <t>Type</t>
  </si>
  <si>
    <t>L</t>
  </si>
  <si>
    <t>Unit Length</t>
  </si>
  <si>
    <t>Kg/m</t>
  </si>
  <si>
    <t>Unit Weight</t>
  </si>
  <si>
    <t>Kg</t>
  </si>
  <si>
    <t>Total Weight</t>
  </si>
  <si>
    <t>kg</t>
  </si>
  <si>
    <t>Sum Weight</t>
  </si>
  <si>
    <t>no</t>
  </si>
  <si>
    <t>Number of concrete beemes</t>
  </si>
  <si>
    <t>تعداد کل خاموت</t>
  </si>
  <si>
    <t>تعداد کل سنجاقک</t>
  </si>
  <si>
    <t>طول برای محاسبه خاموت</t>
  </si>
  <si>
    <t>@25</t>
  </si>
  <si>
    <t>(کسر یک عدد در هر دهنه)</t>
  </si>
  <si>
    <t>@12.5</t>
  </si>
  <si>
    <t>(اضافه یک عدد در هر دهنه)</t>
  </si>
  <si>
    <t>دهنه های یکسان</t>
  </si>
  <si>
    <t>تعداد خاموت</t>
  </si>
  <si>
    <t>m</t>
  </si>
  <si>
    <t>n</t>
  </si>
  <si>
    <t>قطعه</t>
  </si>
  <si>
    <t>جمع تعداد خاموت تیر اصلی(عدد)</t>
  </si>
  <si>
    <t>→</t>
  </si>
  <si>
    <t>=</t>
  </si>
  <si>
    <t>وزن هر مترطول*طول هر عدد*تعداد</t>
  </si>
  <si>
    <t>وزن خاموت(kg)</t>
  </si>
  <si>
    <t>جمع تعداد سنجاقک تیر اصلی(عدد)</t>
  </si>
  <si>
    <t>وزن سنجاقک(kg)</t>
  </si>
  <si>
    <t>وزن خاموت و سنجاقک</t>
  </si>
  <si>
    <t xml:space="preserve">مشاور : مهندسین مشاور </t>
  </si>
  <si>
    <t>وزن میلگرد خاموت و سنجاقک</t>
  </si>
  <si>
    <t>طول کل</t>
  </si>
  <si>
    <t>طول کلی میلگرد سنجاقک</t>
  </si>
  <si>
    <t>طول میلگرد سنجاقک</t>
  </si>
  <si>
    <t>طول کلی میلگرد خاموت</t>
  </si>
  <si>
    <t>طول میلگرد خاموت</t>
  </si>
  <si>
    <t>دهانه برای محاسبه تعداد خاموت</t>
  </si>
  <si>
    <t>وزن میلگرد راستا سایز 20 و بیشتر</t>
  </si>
  <si>
    <t>وزن میلگرد راستا - سایز 12 تا 18</t>
  </si>
  <si>
    <t>طول  میلگرد</t>
  </si>
  <si>
    <t>جمع وزن میلگرد سایز تا 10</t>
  </si>
  <si>
    <t>تعداد سنجاقک</t>
  </si>
  <si>
    <t xml:space="preserve">    طول      *     تعداد</t>
  </si>
  <si>
    <t>طول تیر</t>
  </si>
  <si>
    <t>تعداد دهنه</t>
  </si>
  <si>
    <t>وزن</t>
  </si>
  <si>
    <t>لیست آرماتور:</t>
  </si>
  <si>
    <t>Pos.</t>
  </si>
  <si>
    <t>Φ</t>
  </si>
  <si>
    <t>FORM</t>
  </si>
  <si>
    <t>No.</t>
  </si>
  <si>
    <r>
      <t xml:space="preserve">TOTAL LENGTH. </t>
    </r>
    <r>
      <rPr>
        <b/>
        <sz val="12"/>
        <rFont val="Arial"/>
        <family val="2"/>
      </rPr>
      <t>Φ</t>
    </r>
    <r>
      <rPr>
        <b/>
        <sz val="9"/>
        <rFont val="Arial"/>
        <family val="2"/>
      </rPr>
      <t>NO.</t>
    </r>
  </si>
  <si>
    <t>Req،d</t>
  </si>
  <si>
    <t>ميلگرد طولي</t>
  </si>
  <si>
    <t/>
  </si>
  <si>
    <t>ميلگرد عرضي</t>
  </si>
  <si>
    <t>خاموت طولي فونداسيون</t>
  </si>
  <si>
    <t>خاموت عرضي فونداسيون</t>
  </si>
  <si>
    <t>Total Length. m</t>
  </si>
  <si>
    <t>Weight, Kg/m</t>
  </si>
  <si>
    <t>Total Weight.  Kg;</t>
  </si>
  <si>
    <t>ميلگرد ستون</t>
  </si>
  <si>
    <t>خاموت ستون</t>
  </si>
  <si>
    <t>ميلگرد طولي تير</t>
  </si>
  <si>
    <t>ميلگرد عرضي تير</t>
  </si>
  <si>
    <t>خاموت طولي تير</t>
  </si>
  <si>
    <t>POS.
NO.</t>
  </si>
  <si>
    <t>F
M.M.</t>
  </si>
  <si>
    <t>LENGTH
M.</t>
  </si>
  <si>
    <t>NUM.</t>
  </si>
  <si>
    <t>SHAPE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</si>
</sst>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\FGeneral"/>
    <numFmt numFmtId="166" formatCode="###0.00_];###0.00_];"/>
    <numFmt numFmtId="167" formatCode="#,##0.00\ \ \K\G"/>
  </numFmts>
  <fonts count="46">
    <font>
      <sz val="11"/>
      <color theme="1"/>
      <name val="Calibri"/>
      <family val="2"/>
      <scheme val="minor"/>
    </font>
    <font>
      <b/>
      <sz val="16"/>
      <name val="B Nazanin"/>
      <charset val="178"/>
    </font>
    <font>
      <b/>
      <sz val="15"/>
      <name val="B Zar"/>
      <charset val="178"/>
    </font>
    <font>
      <b/>
      <sz val="20"/>
      <color theme="1"/>
      <name val="Adobe Arabic"/>
      <family val="1"/>
    </font>
    <font>
      <b/>
      <sz val="28"/>
      <color theme="1"/>
      <name val="Adobe Arabic"/>
      <family val="1"/>
    </font>
    <font>
      <sz val="12"/>
      <color theme="1"/>
      <name val="B Nazanin"/>
      <family val="2"/>
      <charset val="178"/>
    </font>
    <font>
      <b/>
      <sz val="24"/>
      <color theme="1"/>
      <name val="B Nazanin"/>
      <charset val="178"/>
    </font>
    <font>
      <b/>
      <sz val="15"/>
      <name val="B Nazanin"/>
      <charset val="178"/>
    </font>
    <font>
      <b/>
      <sz val="18"/>
      <name val="B Nazanin"/>
      <charset val="178"/>
    </font>
    <font>
      <b/>
      <sz val="24"/>
      <color theme="1"/>
      <name val="Adobe Arabic"/>
      <family val="1"/>
    </font>
    <font>
      <b/>
      <sz val="14"/>
      <name val="B Nazanin"/>
      <charset val="178"/>
    </font>
    <font>
      <b/>
      <sz val="36"/>
      <color rgb="FFFF0000"/>
      <name val="B Nazanin"/>
      <charset val="178"/>
    </font>
    <font>
      <b/>
      <sz val="24"/>
      <name val="B Nazanin"/>
      <charset val="178"/>
    </font>
    <font>
      <sz val="24"/>
      <name val="B Nazanin"/>
      <charset val="178"/>
    </font>
    <font>
      <b/>
      <sz val="18"/>
      <color theme="1"/>
      <name val="B Nazanin"/>
      <charset val="178"/>
    </font>
    <font>
      <b/>
      <sz val="12"/>
      <color theme="1"/>
      <name val="B Titr"/>
      <charset val="178"/>
    </font>
    <font>
      <b/>
      <sz val="11"/>
      <color theme="1"/>
      <name val="B Nazanin"/>
      <charset val="178"/>
    </font>
    <font>
      <b/>
      <sz val="20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2"/>
      <color theme="1"/>
      <name val="B Nazanin"/>
      <charset val="178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10"/>
      <name val="Arial"/>
      <charset val="178"/>
    </font>
    <font>
      <b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2"/>
      <name val="Nazanin Mazar"/>
      <charset val="178"/>
    </font>
    <font>
      <b/>
      <sz val="20"/>
      <color indexed="10"/>
      <name val="Nazanin"/>
      <charset val="178"/>
    </font>
    <font>
      <b/>
      <sz val="14"/>
      <color indexed="12"/>
      <name val="Nazanin"/>
      <charset val="178"/>
    </font>
    <font>
      <b/>
      <sz val="14"/>
      <color indexed="12"/>
      <name val="GreekC"/>
    </font>
    <font>
      <b/>
      <sz val="14"/>
      <color indexed="61"/>
      <name val="Nazanin"/>
      <charset val="178"/>
    </font>
    <font>
      <b/>
      <sz val="14"/>
      <name val="Nazanin"/>
      <charset val="178"/>
    </font>
    <font>
      <b/>
      <sz val="14"/>
      <color indexed="20"/>
      <name val="Nazanin"/>
      <charset val="178"/>
    </font>
    <font>
      <b/>
      <sz val="14"/>
      <color indexed="10"/>
      <name val="Nazanin"/>
      <charset val="178"/>
    </font>
    <font>
      <b/>
      <sz val="19"/>
      <color indexed="21"/>
      <name val="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6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 diagonalDown="1">
      <left style="medium">
        <color auto="1"/>
      </left>
      <right style="thin">
        <color auto="1"/>
      </right>
      <top style="medium">
        <color auto="1"/>
      </top>
      <bottom/>
      <diagonal style="thin">
        <color auto="1"/>
      </diagonal>
    </border>
    <border diagonalDown="1">
      <left style="medium">
        <color auto="1"/>
      </left>
      <right style="thin">
        <color auto="1"/>
      </right>
      <top/>
      <bottom/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double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double">
        <color indexed="16"/>
      </bottom>
      <diagonal/>
    </border>
    <border>
      <left style="thin">
        <color indexed="16"/>
      </left>
      <right style="double">
        <color indexed="16"/>
      </right>
      <top style="thin">
        <color indexed="16"/>
      </top>
      <bottom style="double">
        <color indexed="16"/>
      </bottom>
      <diagonal/>
    </border>
    <border>
      <left style="double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 style="double">
        <color indexed="16"/>
      </right>
      <top style="thin">
        <color indexed="16"/>
      </top>
      <bottom style="thin">
        <color indexed="16"/>
      </bottom>
      <diagonal/>
    </border>
    <border>
      <left/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double">
        <color indexed="16"/>
      </left>
      <right style="thin">
        <color indexed="16"/>
      </right>
      <top style="thin">
        <color indexed="16"/>
      </top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/>
      <diagonal/>
    </border>
    <border>
      <left style="thin">
        <color indexed="16"/>
      </left>
      <right style="double">
        <color indexed="16"/>
      </right>
      <top style="thin">
        <color indexed="16"/>
      </top>
      <bottom/>
      <diagonal/>
    </border>
    <border>
      <left/>
      <right style="thin">
        <color indexed="16"/>
      </right>
      <top style="thin">
        <color indexed="16"/>
      </top>
      <bottom/>
      <diagonal/>
    </border>
    <border>
      <left/>
      <right style="thin">
        <color indexed="16"/>
      </right>
      <top style="double">
        <color indexed="16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double">
        <color indexed="16"/>
      </top>
      <bottom style="thin">
        <color indexed="16"/>
      </bottom>
      <diagonal/>
    </border>
    <border>
      <left style="double">
        <color indexed="16"/>
      </left>
      <right style="thin">
        <color indexed="16"/>
      </right>
      <top style="double">
        <color indexed="16"/>
      </top>
      <bottom style="thin">
        <color indexed="16"/>
      </bottom>
      <diagonal/>
    </border>
    <border>
      <left style="thin">
        <color indexed="16"/>
      </left>
      <right style="double">
        <color indexed="16"/>
      </right>
      <top style="double">
        <color indexed="16"/>
      </top>
      <bottom style="thin">
        <color indexed="16"/>
      </bottom>
      <diagonal/>
    </border>
    <border>
      <left style="thin">
        <color indexed="16"/>
      </left>
      <right style="double">
        <color indexed="16"/>
      </right>
      <top style="double">
        <color indexed="16"/>
      </top>
      <bottom/>
      <diagonal/>
    </border>
    <border>
      <left style="thin">
        <color indexed="16"/>
      </left>
      <right style="double">
        <color indexed="16"/>
      </right>
      <top/>
      <bottom/>
      <diagonal/>
    </border>
    <border>
      <left style="thin">
        <color indexed="16"/>
      </left>
      <right style="double">
        <color indexed="16"/>
      </right>
      <top/>
      <bottom style="double">
        <color indexed="16"/>
      </bottom>
      <diagonal/>
    </border>
    <border>
      <left style="double">
        <color indexed="16"/>
      </left>
      <right style="thin">
        <color indexed="16"/>
      </right>
      <top style="thin">
        <color indexed="16"/>
      </top>
      <bottom style="double">
        <color indexed="16"/>
      </bottom>
      <diagonal/>
    </border>
    <border>
      <left/>
      <right style="thin">
        <color indexed="16"/>
      </right>
      <top style="thin">
        <color indexed="16"/>
      </top>
      <bottom style="double">
        <color indexed="16"/>
      </bottom>
      <diagonal/>
    </border>
    <border>
      <left/>
      <right/>
      <top/>
      <bottom style="double">
        <color indexed="16"/>
      </bottom>
      <diagonal/>
    </border>
  </borders>
  <cellStyleXfs count="6">
    <xf numFmtId="0" fontId="0" fillId="0" borderId="0"/>
    <xf numFmtId="0" fontId="5" fillId="0" borderId="0"/>
    <xf numFmtId="0" fontId="19" fillId="0" borderId="0"/>
    <xf numFmtId="0" fontId="19" fillId="0" borderId="0"/>
    <xf numFmtId="0" fontId="31" fillId="0" borderId="0"/>
    <xf numFmtId="0" fontId="37" fillId="0" borderId="0"/>
  </cellStyleXfs>
  <cellXfs count="653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0" fillId="0" borderId="2" xfId="0" applyBorder="1"/>
    <xf numFmtId="0" fontId="9" fillId="0" borderId="1" xfId="0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0" fontId="0" fillId="0" borderId="12" xfId="0" applyBorder="1"/>
    <xf numFmtId="0" fontId="3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" fontId="0" fillId="0" borderId="12" xfId="0" applyNumberFormat="1" applyBorder="1" applyAlignment="1">
      <alignment horizontal="center"/>
    </xf>
    <xf numFmtId="4" fontId="10" fillId="2" borderId="1" xfId="0" applyNumberFormat="1" applyFont="1" applyFill="1" applyBorder="1" applyAlignment="1">
      <alignment horizontal="center"/>
    </xf>
    <xf numFmtId="1" fontId="8" fillId="3" borderId="0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2" borderId="1" xfId="0" applyFill="1" applyBorder="1"/>
    <xf numFmtId="0" fontId="14" fillId="2" borderId="1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1" fontId="8" fillId="2" borderId="0" xfId="0" applyNumberFormat="1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/>
    </xf>
    <xf numFmtId="0" fontId="17" fillId="0" borderId="30" xfId="0" applyFont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1" fontId="1" fillId="2" borderId="32" xfId="0" applyNumberFormat="1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14" fillId="0" borderId="35" xfId="0" applyFont="1" applyBorder="1" applyAlignment="1">
      <alignment horizontal="center" vertical="center"/>
    </xf>
    <xf numFmtId="0" fontId="0" fillId="0" borderId="29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14" fillId="0" borderId="39" xfId="0" applyFont="1" applyBorder="1" applyAlignment="1">
      <alignment horizontal="center" vertical="center"/>
    </xf>
    <xf numFmtId="0" fontId="0" fillId="0" borderId="30" xfId="0" applyBorder="1"/>
    <xf numFmtId="0" fontId="19" fillId="0" borderId="0" xfId="2"/>
    <xf numFmtId="0" fontId="19" fillId="0" borderId="0" xfId="2" applyBorder="1"/>
    <xf numFmtId="0" fontId="19" fillId="0" borderId="42" xfId="2" applyBorder="1"/>
    <xf numFmtId="0" fontId="19" fillId="0" borderId="39" xfId="2" applyBorder="1"/>
    <xf numFmtId="0" fontId="19" fillId="0" borderId="0" xfId="2" applyFont="1"/>
    <xf numFmtId="0" fontId="20" fillId="0" borderId="0" xfId="2" applyFont="1" applyBorder="1" applyAlignment="1">
      <alignment horizontal="right" vertical="center"/>
    </xf>
    <xf numFmtId="0" fontId="19" fillId="0" borderId="60" xfId="2" applyBorder="1" applyAlignment="1">
      <alignment horizontal="center" vertical="center"/>
    </xf>
    <xf numFmtId="0" fontId="21" fillId="0" borderId="0" xfId="2" applyFont="1" applyBorder="1" applyAlignment="1">
      <alignment horizontal="right" vertical="center"/>
    </xf>
    <xf numFmtId="0" fontId="23" fillId="0" borderId="65" xfId="2" applyFont="1" applyBorder="1" applyAlignment="1">
      <alignment horizontal="center" vertical="center"/>
    </xf>
    <xf numFmtId="0" fontId="23" fillId="0" borderId="66" xfId="2" applyFont="1" applyBorder="1"/>
    <xf numFmtId="0" fontId="22" fillId="0" borderId="69" xfId="2" applyFont="1" applyBorder="1" applyAlignment="1">
      <alignment horizontal="center" vertical="center"/>
    </xf>
    <xf numFmtId="0" fontId="19" fillId="0" borderId="40" xfId="2" applyBorder="1" applyAlignment="1">
      <alignment horizontal="center" vertical="center"/>
    </xf>
    <xf numFmtId="0" fontId="19" fillId="0" borderId="63" xfId="2" applyBorder="1" applyAlignment="1">
      <alignment horizontal="center" vertical="center"/>
    </xf>
    <xf numFmtId="0" fontId="19" fillId="0" borderId="58" xfId="2" applyBorder="1" applyAlignment="1">
      <alignment horizontal="center" vertical="center"/>
    </xf>
    <xf numFmtId="0" fontId="19" fillId="0" borderId="28" xfId="2" applyBorder="1" applyAlignment="1">
      <alignment horizontal="center" vertical="center"/>
    </xf>
    <xf numFmtId="0" fontId="19" fillId="0" borderId="55" xfId="2" applyBorder="1" applyAlignment="1">
      <alignment horizontal="center" vertical="center"/>
    </xf>
    <xf numFmtId="0" fontId="19" fillId="0" borderId="56" xfId="2" applyBorder="1" applyAlignment="1">
      <alignment horizontal="center" vertical="center"/>
    </xf>
    <xf numFmtId="0" fontId="19" fillId="0" borderId="51" xfId="2" applyBorder="1" applyAlignment="1">
      <alignment horizontal="center" vertical="center"/>
    </xf>
    <xf numFmtId="0" fontId="19" fillId="0" borderId="57" xfId="2" applyBorder="1" applyAlignment="1">
      <alignment horizontal="center" vertical="center"/>
    </xf>
    <xf numFmtId="0" fontId="19" fillId="0" borderId="59" xfId="2" applyBorder="1" applyAlignment="1">
      <alignment horizontal="center" vertical="center"/>
    </xf>
    <xf numFmtId="0" fontId="19" fillId="0" borderId="50" xfId="2" applyBorder="1" applyAlignment="1">
      <alignment horizontal="center" vertical="center"/>
    </xf>
    <xf numFmtId="0" fontId="22" fillId="0" borderId="81" xfId="2" applyFont="1" applyBorder="1" applyAlignment="1">
      <alignment horizontal="center" vertical="center"/>
    </xf>
    <xf numFmtId="0" fontId="19" fillId="0" borderId="82" xfId="2" applyBorder="1" applyAlignment="1">
      <alignment horizontal="center" vertical="center"/>
    </xf>
    <xf numFmtId="0" fontId="19" fillId="0" borderId="27" xfId="2" applyBorder="1" applyAlignment="1">
      <alignment horizontal="center" vertical="center"/>
    </xf>
    <xf numFmtId="0" fontId="19" fillId="0" borderId="83" xfId="2" applyBorder="1" applyAlignment="1">
      <alignment horizontal="center" vertical="center"/>
    </xf>
    <xf numFmtId="0" fontId="18" fillId="0" borderId="60" xfId="2" applyFont="1" applyBorder="1" applyAlignment="1">
      <alignment horizontal="center" vertical="center"/>
    </xf>
    <xf numFmtId="0" fontId="18" fillId="0" borderId="57" xfId="2" applyFont="1" applyBorder="1" applyAlignment="1">
      <alignment horizontal="center" vertical="center"/>
    </xf>
    <xf numFmtId="0" fontId="18" fillId="0" borderId="51" xfId="2" applyFont="1" applyBorder="1" applyAlignment="1">
      <alignment horizontal="center" vertical="center"/>
    </xf>
    <xf numFmtId="2" fontId="19" fillId="0" borderId="40" xfId="2" applyNumberFormat="1" applyBorder="1" applyAlignment="1">
      <alignment horizontal="center" vertical="center"/>
    </xf>
    <xf numFmtId="2" fontId="18" fillId="0" borderId="40" xfId="2" applyNumberFormat="1" applyFont="1" applyBorder="1" applyAlignment="1">
      <alignment horizontal="center" vertical="center"/>
    </xf>
    <xf numFmtId="2" fontId="18" fillId="0" borderId="63" xfId="2" applyNumberFormat="1" applyFont="1" applyBorder="1" applyAlignment="1">
      <alignment horizontal="center" vertical="center"/>
    </xf>
    <xf numFmtId="2" fontId="19" fillId="0" borderId="64" xfId="2" applyNumberFormat="1" applyBorder="1" applyAlignment="1">
      <alignment horizontal="center" vertical="center"/>
    </xf>
    <xf numFmtId="2" fontId="18" fillId="0" borderId="28" xfId="2" applyNumberFormat="1" applyFont="1" applyBorder="1" applyAlignment="1">
      <alignment horizontal="center" vertical="center"/>
    </xf>
    <xf numFmtId="2" fontId="18" fillId="0" borderId="55" xfId="2" applyNumberFormat="1" applyFont="1" applyBorder="1" applyAlignment="1">
      <alignment horizontal="center" vertical="center"/>
    </xf>
    <xf numFmtId="2" fontId="19" fillId="0" borderId="28" xfId="2" applyNumberFormat="1" applyBorder="1" applyAlignment="1">
      <alignment horizontal="center" vertical="center"/>
    </xf>
    <xf numFmtId="2" fontId="24" fillId="0" borderId="40" xfId="2" applyNumberFormat="1" applyFont="1" applyBorder="1" applyAlignment="1">
      <alignment horizontal="center" vertical="center"/>
    </xf>
    <xf numFmtId="2" fontId="24" fillId="0" borderId="28" xfId="2" applyNumberFormat="1" applyFont="1" applyBorder="1" applyAlignment="1">
      <alignment horizontal="center" vertical="center"/>
    </xf>
    <xf numFmtId="2" fontId="19" fillId="0" borderId="61" xfId="2" applyNumberFormat="1" applyBorder="1" applyAlignment="1">
      <alignment horizontal="center" vertical="center"/>
    </xf>
    <xf numFmtId="0" fontId="0" fillId="0" borderId="0" xfId="0"/>
    <xf numFmtId="0" fontId="0" fillId="0" borderId="28" xfId="0" applyBorder="1"/>
    <xf numFmtId="0" fontId="0" fillId="0" borderId="28" xfId="0" applyBorder="1" applyAlignment="1">
      <alignment horizontal="center"/>
    </xf>
    <xf numFmtId="0" fontId="0" fillId="0" borderId="40" xfId="0" applyBorder="1"/>
    <xf numFmtId="0" fontId="0" fillId="0" borderId="86" xfId="0" applyBorder="1"/>
    <xf numFmtId="0" fontId="0" fillId="0" borderId="40" xfId="0" applyBorder="1" applyAlignment="1">
      <alignment horizontal="center"/>
    </xf>
    <xf numFmtId="0" fontId="26" fillId="0" borderId="28" xfId="0" applyFont="1" applyBorder="1" applyAlignment="1">
      <alignment horizontal="center" vertical="center"/>
    </xf>
    <xf numFmtId="0" fontId="26" fillId="0" borderId="86" xfId="0" applyFont="1" applyBorder="1" applyAlignment="1">
      <alignment horizontal="center" vertical="center"/>
    </xf>
    <xf numFmtId="0" fontId="0" fillId="0" borderId="43" xfId="0" applyBorder="1"/>
    <xf numFmtId="0" fontId="0" fillId="0" borderId="43" xfId="0" applyFill="1" applyBorder="1" applyAlignment="1">
      <alignment horizontal="center"/>
    </xf>
    <xf numFmtId="0" fontId="0" fillId="0" borderId="90" xfId="0" applyBorder="1"/>
    <xf numFmtId="0" fontId="0" fillId="0" borderId="90" xfId="0" applyFill="1" applyBorder="1" applyAlignment="1">
      <alignment horizontal="center"/>
    </xf>
    <xf numFmtId="0" fontId="27" fillId="0" borderId="0" xfId="0" applyFont="1" applyBorder="1" applyAlignment="1">
      <alignment vertical="center" readingOrder="2"/>
    </xf>
    <xf numFmtId="0" fontId="20" fillId="0" borderId="0" xfId="0" applyFont="1" applyBorder="1" applyAlignment="1">
      <alignment vertical="center" readingOrder="2"/>
    </xf>
    <xf numFmtId="0" fontId="27" fillId="0" borderId="0" xfId="3" applyFont="1" applyBorder="1" applyAlignment="1">
      <alignment vertical="center"/>
    </xf>
    <xf numFmtId="0" fontId="20" fillId="0" borderId="0" xfId="3" applyFont="1" applyBorder="1" applyAlignment="1">
      <alignment vertical="center"/>
    </xf>
    <xf numFmtId="0" fontId="27" fillId="0" borderId="0" xfId="0" applyFont="1" applyBorder="1" applyAlignment="1">
      <alignment horizontal="right" vertical="center"/>
    </xf>
    <xf numFmtId="0" fontId="0" fillId="0" borderId="28" xfId="0" applyBorder="1" applyAlignment="1"/>
    <xf numFmtId="0" fontId="0" fillId="0" borderId="89" xfId="0" applyBorder="1" applyAlignment="1">
      <alignment horizontal="center"/>
    </xf>
    <xf numFmtId="0" fontId="19" fillId="0" borderId="0" xfId="3" applyBorder="1"/>
    <xf numFmtId="0" fontId="19" fillId="0" borderId="3" xfId="3" applyBorder="1"/>
    <xf numFmtId="0" fontId="19" fillId="0" borderId="95" xfId="3" applyBorder="1"/>
    <xf numFmtId="0" fontId="19" fillId="0" borderId="96" xfId="3" applyBorder="1"/>
    <xf numFmtId="0" fontId="19" fillId="0" borderId="49" xfId="3" applyBorder="1" applyAlignment="1"/>
    <xf numFmtId="0" fontId="19" fillId="0" borderId="0" xfId="3" applyBorder="1" applyAlignment="1"/>
    <xf numFmtId="0" fontId="19" fillId="0" borderId="0" xfId="3" applyFont="1"/>
    <xf numFmtId="0" fontId="19" fillId="0" borderId="52" xfId="3" applyBorder="1" applyAlignment="1">
      <alignment horizontal="right"/>
    </xf>
    <xf numFmtId="0" fontId="21" fillId="0" borderId="0" xfId="3" applyFont="1" applyBorder="1" applyAlignment="1">
      <alignment horizontal="right" vertical="center" readingOrder="2"/>
    </xf>
    <xf numFmtId="0" fontId="21" fillId="0" borderId="0" xfId="3" applyFont="1" applyBorder="1" applyAlignment="1">
      <alignment horizontal="right" readingOrder="2"/>
    </xf>
    <xf numFmtId="0" fontId="21" fillId="0" borderId="0" xfId="3" applyFont="1" applyBorder="1" applyAlignment="1">
      <alignment horizontal="right" vertical="center"/>
    </xf>
    <xf numFmtId="0" fontId="21" fillId="0" borderId="0" xfId="3" applyFont="1" applyBorder="1" applyAlignment="1">
      <alignment horizontal="right"/>
    </xf>
    <xf numFmtId="0" fontId="19" fillId="0" borderId="97" xfId="3" applyBorder="1" applyAlignment="1">
      <alignment vertical="center"/>
    </xf>
    <xf numFmtId="0" fontId="19" fillId="0" borderId="42" xfId="3" applyBorder="1" applyAlignment="1">
      <alignment horizontal="center"/>
    </xf>
    <xf numFmtId="0" fontId="19" fillId="0" borderId="42" xfId="3" applyBorder="1" applyAlignment="1">
      <alignment horizontal="right"/>
    </xf>
    <xf numFmtId="0" fontId="19" fillId="0" borderId="42" xfId="3" applyBorder="1" applyAlignment="1"/>
    <xf numFmtId="0" fontId="19" fillId="0" borderId="35" xfId="3" applyBorder="1"/>
    <xf numFmtId="49" fontId="22" fillId="0" borderId="42" xfId="3" applyNumberFormat="1" applyFont="1" applyBorder="1" applyAlignment="1">
      <alignment vertical="center"/>
    </xf>
    <xf numFmtId="49" fontId="22" fillId="0" borderId="0" xfId="3" applyNumberFormat="1" applyFont="1" applyBorder="1" applyAlignment="1">
      <alignment vertical="center"/>
    </xf>
    <xf numFmtId="49" fontId="22" fillId="0" borderId="0" xfId="3" applyNumberFormat="1" applyFont="1" applyBorder="1" applyAlignment="1">
      <alignment horizontal="center" vertical="center"/>
    </xf>
    <xf numFmtId="0" fontId="22" fillId="0" borderId="101" xfId="3" applyFont="1" applyBorder="1" applyAlignment="1">
      <alignment horizontal="center" vertical="center" wrapText="1"/>
    </xf>
    <xf numFmtId="0" fontId="22" fillId="0" borderId="77" xfId="3" applyFont="1" applyBorder="1" applyAlignment="1">
      <alignment horizontal="center" vertical="center"/>
    </xf>
    <xf numFmtId="0" fontId="22" fillId="0" borderId="69" xfId="3" applyFont="1" applyBorder="1" applyAlignment="1">
      <alignment horizontal="center" vertical="center" wrapText="1"/>
    </xf>
    <xf numFmtId="0" fontId="19" fillId="0" borderId="55" xfId="3" applyBorder="1"/>
    <xf numFmtId="0" fontId="22" fillId="0" borderId="81" xfId="3" applyFont="1" applyBorder="1" applyAlignment="1">
      <alignment horizontal="center" vertical="center"/>
    </xf>
    <xf numFmtId="0" fontId="19" fillId="0" borderId="40" xfId="3" applyBorder="1" applyAlignment="1">
      <alignment horizontal="center" vertical="center"/>
    </xf>
    <xf numFmtId="0" fontId="19" fillId="0" borderId="63" xfId="3" applyBorder="1" applyAlignment="1">
      <alignment horizontal="center" vertical="center"/>
    </xf>
    <xf numFmtId="0" fontId="19" fillId="0" borderId="82" xfId="3" applyBorder="1" applyAlignment="1">
      <alignment horizontal="center" vertical="center"/>
    </xf>
    <xf numFmtId="0" fontId="19" fillId="0" borderId="28" xfId="3" applyBorder="1" applyAlignment="1">
      <alignment horizontal="center" vertical="center"/>
    </xf>
    <xf numFmtId="0" fontId="19" fillId="0" borderId="55" xfId="3" applyBorder="1" applyAlignment="1">
      <alignment horizontal="center" vertical="center"/>
    </xf>
    <xf numFmtId="0" fontId="19" fillId="0" borderId="27" xfId="3" applyBorder="1" applyAlignment="1">
      <alignment horizontal="center" vertical="center"/>
    </xf>
    <xf numFmtId="0" fontId="19" fillId="0" borderId="43" xfId="3" applyBorder="1" applyAlignment="1">
      <alignment horizontal="center" vertical="center"/>
    </xf>
    <xf numFmtId="0" fontId="19" fillId="0" borderId="44" xfId="3" applyBorder="1" applyAlignment="1">
      <alignment horizontal="center" vertical="center"/>
    </xf>
    <xf numFmtId="0" fontId="19" fillId="0" borderId="96" xfId="3" applyBorder="1" applyAlignment="1">
      <alignment horizontal="center" vertical="center"/>
    </xf>
    <xf numFmtId="0" fontId="19" fillId="0" borderId="107" xfId="3" applyBorder="1" applyAlignment="1">
      <alignment horizontal="center" vertical="center"/>
    </xf>
    <xf numFmtId="0" fontId="19" fillId="0" borderId="108" xfId="3" applyBorder="1" applyAlignment="1">
      <alignment horizontal="center" vertical="center"/>
    </xf>
    <xf numFmtId="0" fontId="21" fillId="0" borderId="0" xfId="3" applyFont="1" applyBorder="1" applyAlignment="1">
      <alignment vertical="center"/>
    </xf>
    <xf numFmtId="0" fontId="22" fillId="0" borderId="111" xfId="3" applyFont="1" applyBorder="1" applyAlignment="1">
      <alignment horizontal="center" vertical="center"/>
    </xf>
    <xf numFmtId="0" fontId="19" fillId="0" borderId="112" xfId="3" applyBorder="1" applyAlignment="1">
      <alignment horizontal="center" vertical="center"/>
    </xf>
    <xf numFmtId="0" fontId="19" fillId="0" borderId="113" xfId="3" applyBorder="1" applyAlignment="1">
      <alignment horizontal="center" vertical="center"/>
    </xf>
    <xf numFmtId="0" fontId="19" fillId="0" borderId="114" xfId="3" applyBorder="1" applyAlignment="1">
      <alignment horizontal="center" vertical="center"/>
    </xf>
    <xf numFmtId="0" fontId="19" fillId="0" borderId="115" xfId="3" applyBorder="1" applyAlignment="1">
      <alignment horizontal="center" vertical="center"/>
    </xf>
    <xf numFmtId="0" fontId="19" fillId="0" borderId="116" xfId="3" applyBorder="1" applyAlignment="1">
      <alignment horizontal="center" vertical="center"/>
    </xf>
    <xf numFmtId="49" fontId="19" fillId="0" borderId="49" xfId="3" applyNumberFormat="1" applyBorder="1" applyAlignment="1"/>
    <xf numFmtId="0" fontId="29" fillId="0" borderId="49" xfId="3" applyFont="1" applyBorder="1" applyAlignment="1"/>
    <xf numFmtId="0" fontId="19" fillId="0" borderId="84" xfId="3" applyBorder="1"/>
    <xf numFmtId="0" fontId="19" fillId="0" borderId="85" xfId="3" applyBorder="1" applyAlignment="1"/>
    <xf numFmtId="2" fontId="19" fillId="0" borderId="84" xfId="3" applyNumberFormat="1" applyBorder="1" applyAlignment="1"/>
    <xf numFmtId="2" fontId="19" fillId="0" borderId="40" xfId="3" applyNumberFormat="1" applyBorder="1" applyAlignment="1">
      <alignment horizontal="center" vertical="center"/>
    </xf>
    <xf numFmtId="2" fontId="19" fillId="0" borderId="28" xfId="3" applyNumberFormat="1" applyBorder="1" applyAlignment="1">
      <alignment horizontal="center" vertical="center"/>
    </xf>
    <xf numFmtId="2" fontId="19" fillId="0" borderId="43" xfId="3" applyNumberFormat="1" applyBorder="1" applyAlignment="1">
      <alignment horizontal="center" vertical="center"/>
    </xf>
    <xf numFmtId="0" fontId="18" fillId="0" borderId="82" xfId="3" applyFont="1" applyBorder="1" applyAlignment="1">
      <alignment horizontal="center" vertical="center"/>
    </xf>
    <xf numFmtId="0" fontId="18" fillId="0" borderId="40" xfId="3" applyFont="1" applyBorder="1" applyAlignment="1">
      <alignment horizontal="center" vertical="center"/>
    </xf>
    <xf numFmtId="0" fontId="18" fillId="0" borderId="27" xfId="3" applyFont="1" applyBorder="1" applyAlignment="1">
      <alignment horizontal="center" vertical="center"/>
    </xf>
    <xf numFmtId="0" fontId="18" fillId="0" borderId="28" xfId="3" applyFont="1" applyBorder="1" applyAlignment="1">
      <alignment horizontal="center" vertical="center"/>
    </xf>
    <xf numFmtId="0" fontId="18" fillId="0" borderId="96" xfId="3" applyFont="1" applyBorder="1" applyAlignment="1">
      <alignment horizontal="center" vertical="center"/>
    </xf>
    <xf numFmtId="0" fontId="18" fillId="0" borderId="43" xfId="3" applyFont="1" applyBorder="1" applyAlignment="1">
      <alignment horizontal="center" vertical="center"/>
    </xf>
    <xf numFmtId="0" fontId="19" fillId="0" borderId="0" xfId="3"/>
    <xf numFmtId="0" fontId="19" fillId="0" borderId="0" xfId="3" applyBorder="1"/>
    <xf numFmtId="0" fontId="19" fillId="0" borderId="0" xfId="3" applyBorder="1" applyAlignment="1"/>
    <xf numFmtId="0" fontId="20" fillId="0" borderId="0" xfId="3" applyFont="1" applyBorder="1" applyAlignment="1">
      <alignment readingOrder="2"/>
    </xf>
    <xf numFmtId="0" fontId="20" fillId="0" borderId="0" xfId="3" applyFont="1" applyBorder="1" applyAlignment="1">
      <alignment horizontal="right"/>
    </xf>
    <xf numFmtId="0" fontId="20" fillId="0" borderId="0" xfId="3" applyFont="1" applyBorder="1" applyAlignment="1"/>
    <xf numFmtId="0" fontId="19" fillId="0" borderId="0" xfId="3" applyFont="1"/>
    <xf numFmtId="0" fontId="20" fillId="0" borderId="0" xfId="3" applyFont="1" applyBorder="1"/>
    <xf numFmtId="0" fontId="20" fillId="0" borderId="0" xfId="3" applyFont="1" applyBorder="1" applyAlignment="1"/>
    <xf numFmtId="0" fontId="19" fillId="0" borderId="0" xfId="3" applyBorder="1" applyAlignment="1">
      <alignment horizontal="center"/>
    </xf>
    <xf numFmtId="0" fontId="19" fillId="0" borderId="37" xfId="3" applyBorder="1" applyAlignment="1">
      <alignment horizontal="center"/>
    </xf>
    <xf numFmtId="0" fontId="21" fillId="0" borderId="0" xfId="3" applyFont="1" applyBorder="1" applyAlignment="1">
      <alignment horizontal="right" vertical="center"/>
    </xf>
    <xf numFmtId="0" fontId="21" fillId="0" borderId="0" xfId="3" applyFont="1" applyBorder="1" applyAlignment="1">
      <alignment horizontal="right" vertical="center" readingOrder="2"/>
    </xf>
    <xf numFmtId="0" fontId="21" fillId="0" borderId="0" xfId="3" applyFont="1" applyBorder="1" applyAlignment="1">
      <alignment horizontal="right" readingOrder="2"/>
    </xf>
    <xf numFmtId="0" fontId="21" fillId="0" borderId="0" xfId="3" applyFont="1" applyBorder="1" applyAlignment="1">
      <alignment horizontal="right" vertical="center"/>
    </xf>
    <xf numFmtId="0" fontId="21" fillId="0" borderId="0" xfId="3" applyFont="1" applyBorder="1" applyAlignment="1">
      <alignment horizontal="right"/>
    </xf>
    <xf numFmtId="0" fontId="19" fillId="0" borderId="35" xfId="3" applyBorder="1" applyAlignment="1">
      <alignment horizontal="center"/>
    </xf>
    <xf numFmtId="0" fontId="19" fillId="0" borderId="0" xfId="3" applyBorder="1" applyAlignment="1">
      <alignment horizontal="center" readingOrder="2"/>
    </xf>
    <xf numFmtId="0" fontId="19" fillId="0" borderId="29" xfId="3" applyBorder="1" applyAlignment="1">
      <alignment horizontal="center"/>
    </xf>
    <xf numFmtId="0" fontId="19" fillId="0" borderId="37" xfId="3" applyBorder="1" applyAlignment="1">
      <alignment horizontal="center" readingOrder="2"/>
    </xf>
    <xf numFmtId="49" fontId="22" fillId="0" borderId="72" xfId="3" applyNumberFormat="1" applyFont="1" applyBorder="1" applyAlignment="1">
      <alignment horizontal="center" vertical="center"/>
    </xf>
    <xf numFmtId="49" fontId="22" fillId="0" borderId="117" xfId="3" applyNumberFormat="1" applyFont="1" applyBorder="1" applyAlignment="1">
      <alignment horizontal="center" vertical="center"/>
    </xf>
    <xf numFmtId="0" fontId="23" fillId="0" borderId="77" xfId="3" applyFont="1" applyBorder="1" applyAlignment="1">
      <alignment horizontal="center" vertical="center"/>
    </xf>
    <xf numFmtId="0" fontId="23" fillId="0" borderId="106" xfId="3" applyFont="1" applyBorder="1" applyAlignment="1">
      <alignment horizontal="center" vertical="top" wrapText="1"/>
    </xf>
    <xf numFmtId="0" fontId="22" fillId="0" borderId="86" xfId="3" applyFont="1" applyBorder="1" applyAlignment="1">
      <alignment horizontal="center" vertical="center"/>
    </xf>
    <xf numFmtId="49" fontId="22" fillId="0" borderId="122" xfId="3" applyNumberFormat="1" applyFont="1" applyBorder="1" applyAlignment="1">
      <alignment horizontal="center" vertical="center"/>
    </xf>
    <xf numFmtId="49" fontId="22" fillId="0" borderId="123" xfId="3" applyNumberFormat="1" applyFont="1" applyBorder="1" applyAlignment="1">
      <alignment horizontal="center" vertical="center"/>
    </xf>
    <xf numFmtId="0" fontId="23" fillId="0" borderId="124" xfId="3" applyFont="1" applyBorder="1" applyAlignment="1">
      <alignment horizontal="center" vertical="center"/>
    </xf>
    <xf numFmtId="0" fontId="23" fillId="0" borderId="125" xfId="3" applyFont="1" applyBorder="1" applyAlignment="1">
      <alignment horizontal="center" vertical="top" wrapText="1"/>
    </xf>
    <xf numFmtId="0" fontId="23" fillId="0" borderId="126" xfId="3" applyFont="1" applyBorder="1" applyAlignment="1">
      <alignment horizontal="center" vertical="center"/>
    </xf>
    <xf numFmtId="0" fontId="23" fillId="0" borderId="127" xfId="3" applyFont="1" applyBorder="1" applyAlignment="1">
      <alignment horizontal="center" vertical="top" wrapText="1"/>
    </xf>
    <xf numFmtId="0" fontId="19" fillId="0" borderId="35" xfId="3" applyBorder="1"/>
    <xf numFmtId="0" fontId="19" fillId="0" borderId="0" xfId="3"/>
    <xf numFmtId="0" fontId="19" fillId="0" borderId="28" xfId="3" applyBorder="1"/>
    <xf numFmtId="0" fontId="19" fillId="0" borderId="40" xfId="3" applyBorder="1"/>
    <xf numFmtId="0" fontId="19" fillId="0" borderId="43" xfId="3" applyBorder="1"/>
    <xf numFmtId="0" fontId="19" fillId="0" borderId="0" xfId="3" applyBorder="1"/>
    <xf numFmtId="0" fontId="19" fillId="0" borderId="42" xfId="3" applyBorder="1"/>
    <xf numFmtId="0" fontId="19" fillId="0" borderId="51" xfId="3" applyBorder="1"/>
    <xf numFmtId="0" fontId="19" fillId="0" borderId="50" xfId="3" applyBorder="1"/>
    <xf numFmtId="0" fontId="19" fillId="0" borderId="3" xfId="3" applyBorder="1"/>
    <xf numFmtId="0" fontId="19" fillId="0" borderId="95" xfId="3" applyBorder="1"/>
    <xf numFmtId="0" fontId="19" fillId="0" borderId="96" xfId="3" applyBorder="1"/>
    <xf numFmtId="0" fontId="19" fillId="0" borderId="39" xfId="3" applyBorder="1"/>
    <xf numFmtId="0" fontId="19" fillId="0" borderId="49" xfId="3" applyBorder="1" applyAlignment="1"/>
    <xf numFmtId="0" fontId="19" fillId="0" borderId="35" xfId="3" applyBorder="1" applyAlignment="1"/>
    <xf numFmtId="0" fontId="19" fillId="0" borderId="0" xfId="3" applyBorder="1" applyAlignment="1"/>
    <xf numFmtId="0" fontId="20" fillId="0" borderId="0" xfId="3" applyFont="1" applyBorder="1" applyAlignment="1">
      <alignment readingOrder="2"/>
    </xf>
    <xf numFmtId="0" fontId="20" fillId="0" borderId="0" xfId="3" applyFont="1" applyBorder="1" applyAlignment="1">
      <alignment horizontal="right"/>
    </xf>
    <xf numFmtId="0" fontId="20" fillId="0" borderId="0" xfId="3" applyFont="1" applyBorder="1" applyAlignment="1"/>
    <xf numFmtId="0" fontId="30" fillId="0" borderId="43" xfId="3" applyFont="1" applyBorder="1" applyAlignment="1">
      <alignment horizontal="center" vertical="center"/>
    </xf>
    <xf numFmtId="0" fontId="30" fillId="0" borderId="47" xfId="3" applyFont="1" applyBorder="1" applyAlignment="1">
      <alignment horizontal="center" vertical="center"/>
    </xf>
    <xf numFmtId="0" fontId="19" fillId="0" borderId="0" xfId="3" applyFont="1"/>
    <xf numFmtId="0" fontId="20" fillId="0" borderId="0" xfId="3" applyFont="1" applyBorder="1"/>
    <xf numFmtId="0" fontId="20" fillId="0" borderId="0" xfId="3" applyFont="1" applyBorder="1" applyAlignment="1"/>
    <xf numFmtId="0" fontId="20" fillId="0" borderId="0" xfId="3" applyFont="1" applyBorder="1" applyAlignment="1">
      <alignment horizontal="right" vertical="center"/>
    </xf>
    <xf numFmtId="0" fontId="19" fillId="0" borderId="57" xfId="3" applyBorder="1"/>
    <xf numFmtId="0" fontId="19" fillId="0" borderId="55" xfId="3" applyBorder="1"/>
    <xf numFmtId="0" fontId="19" fillId="0" borderId="44" xfId="3" applyBorder="1"/>
    <xf numFmtId="0" fontId="19" fillId="0" borderId="60" xfId="3" applyBorder="1" applyAlignment="1">
      <alignment horizontal="center" vertical="center"/>
    </xf>
    <xf numFmtId="0" fontId="19" fillId="0" borderId="59" xfId="3" applyBorder="1"/>
    <xf numFmtId="0" fontId="19" fillId="0" borderId="61" xfId="3" applyBorder="1" applyAlignment="1">
      <alignment horizontal="center" vertical="center"/>
    </xf>
    <xf numFmtId="0" fontId="19" fillId="0" borderId="56" xfId="3" applyBorder="1"/>
    <xf numFmtId="0" fontId="19" fillId="0" borderId="131" xfId="3" applyBorder="1" applyAlignment="1">
      <alignment horizontal="center" vertical="center"/>
    </xf>
    <xf numFmtId="0" fontId="19" fillId="0" borderId="130" xfId="3" applyBorder="1"/>
    <xf numFmtId="0" fontId="19" fillId="0" borderId="63" xfId="3" applyBorder="1"/>
    <xf numFmtId="0" fontId="19" fillId="0" borderId="64" xfId="3" applyBorder="1" applyAlignment="1">
      <alignment horizontal="center" vertical="center"/>
    </xf>
    <xf numFmtId="0" fontId="19" fillId="0" borderId="58" xfId="3" applyBorder="1"/>
    <xf numFmtId="0" fontId="19" fillId="0" borderId="65" xfId="3" applyBorder="1" applyAlignment="1">
      <alignment horizontal="center" vertical="center"/>
    </xf>
    <xf numFmtId="0" fontId="19" fillId="0" borderId="66" xfId="3" applyBorder="1"/>
    <xf numFmtId="0" fontId="19" fillId="0" borderId="69" xfId="3" applyBorder="1" applyAlignment="1">
      <alignment horizontal="center" vertical="top" wrapText="1"/>
    </xf>
    <xf numFmtId="0" fontId="21" fillId="0" borderId="0" xfId="3" applyFont="1" applyBorder="1" applyAlignment="1">
      <alignment horizontal="right" vertical="center"/>
    </xf>
    <xf numFmtId="0" fontId="21" fillId="0" borderId="0" xfId="3" applyFont="1" applyBorder="1" applyAlignment="1">
      <alignment horizontal="right" vertical="center" readingOrder="2"/>
    </xf>
    <xf numFmtId="0" fontId="21" fillId="0" borderId="0" xfId="3" applyFont="1" applyBorder="1" applyAlignment="1">
      <alignment horizontal="right" readingOrder="2"/>
    </xf>
    <xf numFmtId="0" fontId="21" fillId="0" borderId="0" xfId="3" applyFont="1" applyBorder="1" applyAlignment="1">
      <alignment horizontal="right" vertical="center"/>
    </xf>
    <xf numFmtId="0" fontId="21" fillId="0" borderId="0" xfId="3" applyFont="1" applyBorder="1" applyAlignment="1">
      <alignment horizontal="right"/>
    </xf>
    <xf numFmtId="0" fontId="19" fillId="0" borderId="77" xfId="3" applyBorder="1" applyAlignment="1">
      <alignment horizontal="center" vertical="center"/>
    </xf>
    <xf numFmtId="0" fontId="19" fillId="0" borderId="97" xfId="3" applyBorder="1" applyAlignment="1">
      <alignment vertical="center"/>
    </xf>
    <xf numFmtId="0" fontId="31" fillId="0" borderId="0" xfId="4"/>
    <xf numFmtId="0" fontId="32" fillId="0" borderId="43" xfId="4" applyFont="1" applyFill="1" applyBorder="1" applyAlignment="1">
      <alignment horizontal="center"/>
    </xf>
    <xf numFmtId="0" fontId="34" fillId="0" borderId="43" xfId="4" applyFont="1" applyFill="1" applyBorder="1" applyAlignment="1">
      <alignment horizontal="center"/>
    </xf>
    <xf numFmtId="0" fontId="32" fillId="0" borderId="40" xfId="4" applyFont="1" applyFill="1" applyBorder="1" applyAlignment="1">
      <alignment horizontal="center"/>
    </xf>
    <xf numFmtId="0" fontId="34" fillId="0" borderId="40" xfId="4" applyFont="1" applyFill="1" applyBorder="1" applyAlignment="1">
      <alignment horizontal="center"/>
    </xf>
    <xf numFmtId="0" fontId="32" fillId="0" borderId="63" xfId="4" applyFont="1" applyFill="1" applyBorder="1" applyAlignment="1">
      <alignment horizontal="center"/>
    </xf>
    <xf numFmtId="0" fontId="32" fillId="0" borderId="26" xfId="4" applyFont="1" applyFill="1" applyBorder="1" applyAlignment="1">
      <alignment horizontal="center"/>
    </xf>
    <xf numFmtId="0" fontId="36" fillId="0" borderId="28" xfId="4" applyFont="1" applyFill="1" applyBorder="1" applyAlignment="1">
      <alignment horizontal="center" vertical="center" readingOrder="2"/>
    </xf>
    <xf numFmtId="0" fontId="32" fillId="0" borderId="28" xfId="4" applyFont="1" applyFill="1" applyBorder="1" applyAlignment="1">
      <alignment horizontal="center" vertical="center" wrapText="1" readingOrder="2"/>
    </xf>
    <xf numFmtId="0" fontId="36" fillId="0" borderId="55" xfId="4" applyFont="1" applyFill="1" applyBorder="1" applyAlignment="1">
      <alignment horizontal="center" vertical="center" readingOrder="2"/>
    </xf>
    <xf numFmtId="0" fontId="36" fillId="0" borderId="28" xfId="4" applyFont="1" applyFill="1" applyBorder="1" applyAlignment="1">
      <alignment horizontal="center" vertical="center"/>
    </xf>
    <xf numFmtId="0" fontId="36" fillId="0" borderId="28" xfId="4" applyFont="1" applyFill="1" applyBorder="1" applyAlignment="1">
      <alignment horizontal="center" vertical="justify" readingOrder="2"/>
    </xf>
    <xf numFmtId="0" fontId="36" fillId="0" borderId="55" xfId="4" applyFont="1" applyFill="1" applyBorder="1" applyAlignment="1">
      <alignment horizontal="center" vertical="justify" readingOrder="2"/>
    </xf>
    <xf numFmtId="2" fontId="36" fillId="0" borderId="28" xfId="4" applyNumberFormat="1" applyFont="1" applyFill="1" applyBorder="1" applyAlignment="1">
      <alignment horizontal="center" vertical="justify" readingOrder="2"/>
    </xf>
    <xf numFmtId="164" fontId="32" fillId="0" borderId="28" xfId="4" applyNumberFormat="1" applyFont="1" applyFill="1" applyBorder="1" applyAlignment="1">
      <alignment horizontal="center" vertical="justify" readingOrder="2"/>
    </xf>
    <xf numFmtId="0" fontId="33" fillId="0" borderId="96" xfId="4" applyFont="1" applyFill="1" applyBorder="1" applyAlignment="1">
      <alignment horizontal="center"/>
    </xf>
    <xf numFmtId="0" fontId="33" fillId="0" borderId="82" xfId="4" applyFont="1" applyFill="1" applyBorder="1" applyAlignment="1">
      <alignment horizontal="center"/>
    </xf>
    <xf numFmtId="0" fontId="32" fillId="0" borderId="138" xfId="4" applyFont="1" applyFill="1" applyBorder="1" applyAlignment="1">
      <alignment horizontal="center"/>
    </xf>
    <xf numFmtId="0" fontId="36" fillId="0" borderId="27" xfId="4" applyFont="1" applyFill="1" applyBorder="1" applyAlignment="1">
      <alignment horizontal="center" vertical="center" readingOrder="2"/>
    </xf>
    <xf numFmtId="0" fontId="36" fillId="0" borderId="113" xfId="4" applyFont="1" applyFill="1" applyBorder="1" applyAlignment="1">
      <alignment horizontal="center" vertical="center"/>
    </xf>
    <xf numFmtId="0" fontId="36" fillId="0" borderId="27" xfId="4" applyFont="1" applyFill="1" applyBorder="1" applyAlignment="1">
      <alignment horizontal="center" vertical="justify" readingOrder="2"/>
    </xf>
    <xf numFmtId="2" fontId="36" fillId="0" borderId="113" xfId="4" applyNumberFormat="1" applyFont="1" applyFill="1" applyBorder="1" applyAlignment="1">
      <alignment horizontal="center" vertical="justify" readingOrder="2"/>
    </xf>
    <xf numFmtId="0" fontId="36" fillId="0" borderId="113" xfId="4" applyFont="1" applyFill="1" applyBorder="1" applyAlignment="1">
      <alignment horizontal="center" vertical="center" readingOrder="2"/>
    </xf>
    <xf numFmtId="0" fontId="36" fillId="0" borderId="139" xfId="4" applyFont="1" applyFill="1" applyBorder="1" applyAlignment="1">
      <alignment horizontal="center" vertical="justify" readingOrder="2"/>
    </xf>
    <xf numFmtId="0" fontId="36" fillId="0" borderId="132" xfId="4" applyFont="1" applyFill="1" applyBorder="1" applyAlignment="1">
      <alignment horizontal="center" vertical="justify" readingOrder="2"/>
    </xf>
    <xf numFmtId="0" fontId="36" fillId="0" borderId="92" xfId="4" applyFont="1" applyFill="1" applyBorder="1" applyAlignment="1">
      <alignment horizontal="center" vertical="justify" readingOrder="2"/>
    </xf>
    <xf numFmtId="2" fontId="36" fillId="0" borderId="132" xfId="4" applyNumberFormat="1" applyFont="1" applyFill="1" applyBorder="1" applyAlignment="1">
      <alignment horizontal="center" vertical="justify" readingOrder="2"/>
    </xf>
    <xf numFmtId="2" fontId="36" fillId="0" borderId="137" xfId="4" applyNumberFormat="1" applyFont="1" applyFill="1" applyBorder="1" applyAlignment="1">
      <alignment horizontal="center" vertical="justify" readingOrder="2"/>
    </xf>
    <xf numFmtId="2" fontId="32" fillId="0" borderId="26" xfId="4" applyNumberFormat="1" applyFont="1" applyFill="1" applyBorder="1" applyAlignment="1">
      <alignment horizontal="center" vertical="justify" readingOrder="2"/>
    </xf>
    <xf numFmtId="2" fontId="32" fillId="0" borderId="138" xfId="4" applyNumberFormat="1" applyFont="1" applyFill="1" applyBorder="1" applyAlignment="1">
      <alignment horizontal="center" vertical="justify" readingOrder="2"/>
    </xf>
    <xf numFmtId="164" fontId="32" fillId="0" borderId="113" xfId="4" applyNumberFormat="1" applyFont="1" applyFill="1" applyBorder="1" applyAlignment="1">
      <alignment horizontal="center" vertical="justify" readingOrder="2"/>
    </xf>
    <xf numFmtId="2" fontId="32" fillId="0" borderId="132" xfId="4" applyNumberFormat="1" applyFont="1" applyFill="1" applyBorder="1" applyAlignment="1">
      <alignment horizontal="center" vertical="justify" readingOrder="2"/>
    </xf>
    <xf numFmtId="2" fontId="32" fillId="0" borderId="137" xfId="4" applyNumberFormat="1" applyFont="1" applyFill="1" applyBorder="1" applyAlignment="1">
      <alignment horizontal="center" vertical="justify" readingOrder="2"/>
    </xf>
    <xf numFmtId="2" fontId="32" fillId="0" borderId="142" xfId="4" applyNumberFormat="1" applyFont="1" applyFill="1" applyBorder="1" applyAlignment="1">
      <alignment horizontal="center" vertical="justify" readingOrder="2"/>
    </xf>
    <xf numFmtId="2" fontId="32" fillId="0" borderId="90" xfId="4" applyNumberFormat="1" applyFont="1" applyFill="1" applyBorder="1" applyAlignment="1">
      <alignment horizontal="center" vertical="justify" readingOrder="2"/>
    </xf>
    <xf numFmtId="2" fontId="32" fillId="0" borderId="91" xfId="4" applyNumberFormat="1" applyFont="1" applyFill="1" applyBorder="1" applyAlignment="1">
      <alignment vertical="justify" readingOrder="2"/>
    </xf>
    <xf numFmtId="2" fontId="32" fillId="0" borderId="90" xfId="4" applyNumberFormat="1" applyFont="1" applyFill="1" applyBorder="1" applyAlignment="1">
      <alignment vertical="justify" readingOrder="2"/>
    </xf>
    <xf numFmtId="2" fontId="32" fillId="0" borderId="143" xfId="4" applyNumberFormat="1" applyFont="1" applyFill="1" applyBorder="1" applyAlignment="1">
      <alignment vertical="justify" readingOrder="2"/>
    </xf>
    <xf numFmtId="0" fontId="32" fillId="0" borderId="135" xfId="4" applyFont="1" applyFill="1" applyBorder="1" applyAlignment="1">
      <alignment horizontal="center"/>
    </xf>
    <xf numFmtId="0" fontId="36" fillId="0" borderId="55" xfId="4" applyFont="1" applyFill="1" applyBorder="1" applyAlignment="1">
      <alignment horizontal="center" vertical="center"/>
    </xf>
    <xf numFmtId="2" fontId="36" fillId="0" borderId="55" xfId="4" applyNumberFormat="1" applyFont="1" applyFill="1" applyBorder="1" applyAlignment="1">
      <alignment horizontal="center" vertical="justify" readingOrder="2"/>
    </xf>
    <xf numFmtId="2" fontId="36" fillId="0" borderId="92" xfId="4" applyNumberFormat="1" applyFont="1" applyFill="1" applyBorder="1" applyAlignment="1">
      <alignment horizontal="center" vertical="justify" readingOrder="2"/>
    </xf>
    <xf numFmtId="2" fontId="32" fillId="0" borderId="135" xfId="4" applyNumberFormat="1" applyFont="1" applyFill="1" applyBorder="1" applyAlignment="1">
      <alignment horizontal="center" vertical="justify" readingOrder="2"/>
    </xf>
    <xf numFmtId="164" fontId="32" fillId="0" borderId="55" xfId="4" applyNumberFormat="1" applyFont="1" applyFill="1" applyBorder="1" applyAlignment="1">
      <alignment horizontal="center" vertical="justify" readingOrder="2"/>
    </xf>
    <xf numFmtId="2" fontId="32" fillId="0" borderId="92" xfId="4" applyNumberFormat="1" applyFont="1" applyFill="1" applyBorder="1" applyAlignment="1">
      <alignment horizontal="center" vertical="justify" readingOrder="2"/>
    </xf>
    <xf numFmtId="0" fontId="32" fillId="0" borderId="43" xfId="4" applyFont="1" applyFill="1" applyBorder="1" applyAlignment="1">
      <alignment horizontal="center"/>
    </xf>
    <xf numFmtId="0" fontId="34" fillId="0" borderId="43" xfId="4" applyFont="1" applyFill="1" applyBorder="1" applyAlignment="1">
      <alignment horizontal="center"/>
    </xf>
    <xf numFmtId="0" fontId="32" fillId="0" borderId="40" xfId="4" applyFont="1" applyFill="1" applyBorder="1" applyAlignment="1">
      <alignment horizontal="center"/>
    </xf>
    <xf numFmtId="0" fontId="34" fillId="0" borderId="40" xfId="4" applyFont="1" applyFill="1" applyBorder="1" applyAlignment="1">
      <alignment horizontal="center"/>
    </xf>
    <xf numFmtId="0" fontId="32" fillId="0" borderId="63" xfId="4" applyFont="1" applyFill="1" applyBorder="1" applyAlignment="1">
      <alignment horizontal="center"/>
    </xf>
    <xf numFmtId="0" fontId="32" fillId="0" borderId="26" xfId="4" applyFont="1" applyFill="1" applyBorder="1" applyAlignment="1">
      <alignment horizontal="center"/>
    </xf>
    <xf numFmtId="0" fontId="36" fillId="0" borderId="28" xfId="4" applyFont="1" applyFill="1" applyBorder="1" applyAlignment="1">
      <alignment horizontal="center" vertical="center" readingOrder="2"/>
    </xf>
    <xf numFmtId="0" fontId="32" fillId="0" borderId="28" xfId="4" applyFont="1" applyFill="1" applyBorder="1" applyAlignment="1">
      <alignment horizontal="center" vertical="center" wrapText="1" readingOrder="2"/>
    </xf>
    <xf numFmtId="0" fontId="36" fillId="0" borderId="55" xfId="4" applyFont="1" applyFill="1" applyBorder="1" applyAlignment="1">
      <alignment horizontal="center" vertical="center" readingOrder="2"/>
    </xf>
    <xf numFmtId="0" fontId="36" fillId="0" borderId="28" xfId="4" applyFont="1" applyFill="1" applyBorder="1" applyAlignment="1">
      <alignment horizontal="center" vertical="center"/>
    </xf>
    <xf numFmtId="0" fontId="36" fillId="0" borderId="28" xfId="4" applyFont="1" applyFill="1" applyBorder="1" applyAlignment="1">
      <alignment horizontal="center" vertical="justify" readingOrder="2"/>
    </xf>
    <xf numFmtId="0" fontId="36" fillId="0" borderId="55" xfId="4" applyFont="1" applyFill="1" applyBorder="1" applyAlignment="1">
      <alignment horizontal="center" vertical="justify" readingOrder="2"/>
    </xf>
    <xf numFmtId="2" fontId="36" fillId="0" borderId="28" xfId="4" applyNumberFormat="1" applyFont="1" applyFill="1" applyBorder="1" applyAlignment="1">
      <alignment horizontal="center" vertical="justify" readingOrder="2"/>
    </xf>
    <xf numFmtId="164" fontId="32" fillId="0" borderId="28" xfId="4" applyNumberFormat="1" applyFont="1" applyFill="1" applyBorder="1" applyAlignment="1">
      <alignment horizontal="center" vertical="justify" readingOrder="2"/>
    </xf>
    <xf numFmtId="0" fontId="33" fillId="0" borderId="96" xfId="4" applyFont="1" applyFill="1" applyBorder="1" applyAlignment="1">
      <alignment horizontal="center"/>
    </xf>
    <xf numFmtId="0" fontId="33" fillId="0" borderId="82" xfId="4" applyFont="1" applyFill="1" applyBorder="1" applyAlignment="1">
      <alignment horizontal="center"/>
    </xf>
    <xf numFmtId="0" fontId="32" fillId="0" borderId="138" xfId="4" applyFont="1" applyFill="1" applyBorder="1" applyAlignment="1">
      <alignment horizontal="center"/>
    </xf>
    <xf numFmtId="0" fontId="36" fillId="0" borderId="27" xfId="4" applyFont="1" applyFill="1" applyBorder="1" applyAlignment="1">
      <alignment horizontal="center" vertical="center" readingOrder="2"/>
    </xf>
    <xf numFmtId="0" fontId="36" fillId="0" borderId="113" xfId="4" applyFont="1" applyFill="1" applyBorder="1" applyAlignment="1">
      <alignment horizontal="center" vertical="center"/>
    </xf>
    <xf numFmtId="0" fontId="36" fillId="0" borderId="27" xfId="4" applyFont="1" applyFill="1" applyBorder="1" applyAlignment="1">
      <alignment horizontal="center" vertical="justify" readingOrder="2"/>
    </xf>
    <xf numFmtId="2" fontId="36" fillId="0" borderId="113" xfId="4" applyNumberFormat="1" applyFont="1" applyFill="1" applyBorder="1" applyAlignment="1">
      <alignment horizontal="center" vertical="justify" readingOrder="2"/>
    </xf>
    <xf numFmtId="0" fontId="36" fillId="0" borderId="113" xfId="4" applyFont="1" applyFill="1" applyBorder="1" applyAlignment="1">
      <alignment horizontal="center" vertical="center" readingOrder="2"/>
    </xf>
    <xf numFmtId="0" fontId="36" fillId="0" borderId="139" xfId="4" applyFont="1" applyFill="1" applyBorder="1" applyAlignment="1">
      <alignment horizontal="center" vertical="justify" readingOrder="2"/>
    </xf>
    <xf numFmtId="0" fontId="36" fillId="0" borderId="132" xfId="4" applyFont="1" applyFill="1" applyBorder="1" applyAlignment="1">
      <alignment horizontal="center" vertical="justify" readingOrder="2"/>
    </xf>
    <xf numFmtId="0" fontId="36" fillId="0" borderId="92" xfId="4" applyFont="1" applyFill="1" applyBorder="1" applyAlignment="1">
      <alignment horizontal="center" vertical="justify" readingOrder="2"/>
    </xf>
    <xf numFmtId="2" fontId="36" fillId="0" borderId="132" xfId="4" applyNumberFormat="1" applyFont="1" applyFill="1" applyBorder="1" applyAlignment="1">
      <alignment horizontal="center" vertical="justify" readingOrder="2"/>
    </xf>
    <xf numFmtId="2" fontId="36" fillId="0" borderId="137" xfId="4" applyNumberFormat="1" applyFont="1" applyFill="1" applyBorder="1" applyAlignment="1">
      <alignment horizontal="center" vertical="justify" readingOrder="2"/>
    </xf>
    <xf numFmtId="2" fontId="32" fillId="0" borderId="26" xfId="4" applyNumberFormat="1" applyFont="1" applyFill="1" applyBorder="1" applyAlignment="1">
      <alignment horizontal="center" vertical="justify" readingOrder="2"/>
    </xf>
    <xf numFmtId="2" fontId="32" fillId="0" borderId="138" xfId="4" applyNumberFormat="1" applyFont="1" applyFill="1" applyBorder="1" applyAlignment="1">
      <alignment horizontal="center" vertical="justify" readingOrder="2"/>
    </xf>
    <xf numFmtId="164" fontId="32" fillId="0" borderId="113" xfId="4" applyNumberFormat="1" applyFont="1" applyFill="1" applyBorder="1" applyAlignment="1">
      <alignment horizontal="center" vertical="justify" readingOrder="2"/>
    </xf>
    <xf numFmtId="2" fontId="32" fillId="0" borderId="132" xfId="4" applyNumberFormat="1" applyFont="1" applyFill="1" applyBorder="1" applyAlignment="1">
      <alignment horizontal="center" vertical="justify" readingOrder="2"/>
    </xf>
    <xf numFmtId="2" fontId="32" fillId="0" borderId="137" xfId="4" applyNumberFormat="1" applyFont="1" applyFill="1" applyBorder="1" applyAlignment="1">
      <alignment horizontal="center" vertical="justify" readingOrder="2"/>
    </xf>
    <xf numFmtId="2" fontId="32" fillId="0" borderId="142" xfId="4" applyNumberFormat="1" applyFont="1" applyFill="1" applyBorder="1" applyAlignment="1">
      <alignment horizontal="center" vertical="justify" readingOrder="2"/>
    </xf>
    <xf numFmtId="0" fontId="32" fillId="0" borderId="135" xfId="4" applyFont="1" applyFill="1" applyBorder="1" applyAlignment="1">
      <alignment horizontal="center"/>
    </xf>
    <xf numFmtId="0" fontId="36" fillId="0" borderId="55" xfId="4" applyFont="1" applyFill="1" applyBorder="1" applyAlignment="1">
      <alignment horizontal="center" vertical="center"/>
    </xf>
    <xf numFmtId="2" fontId="36" fillId="0" borderId="55" xfId="4" applyNumberFormat="1" applyFont="1" applyFill="1" applyBorder="1" applyAlignment="1">
      <alignment horizontal="center" vertical="justify" readingOrder="2"/>
    </xf>
    <xf numFmtId="2" fontId="36" fillId="0" borderId="92" xfId="4" applyNumberFormat="1" applyFont="1" applyFill="1" applyBorder="1" applyAlignment="1">
      <alignment horizontal="center" vertical="justify" readingOrder="2"/>
    </xf>
    <xf numFmtId="2" fontId="32" fillId="0" borderId="135" xfId="4" applyNumberFormat="1" applyFont="1" applyFill="1" applyBorder="1" applyAlignment="1">
      <alignment horizontal="center" vertical="justify" readingOrder="2"/>
    </xf>
    <xf numFmtId="164" fontId="32" fillId="0" borderId="55" xfId="4" applyNumberFormat="1" applyFont="1" applyFill="1" applyBorder="1" applyAlignment="1">
      <alignment horizontal="center" vertical="justify" readingOrder="2"/>
    </xf>
    <xf numFmtId="2" fontId="32" fillId="0" borderId="92" xfId="4" applyNumberFormat="1" applyFont="1" applyFill="1" applyBorder="1" applyAlignment="1">
      <alignment horizontal="center" vertical="justify" readingOrder="2"/>
    </xf>
    <xf numFmtId="0" fontId="32" fillId="0" borderId="43" xfId="4" applyFont="1" applyFill="1" applyBorder="1" applyAlignment="1">
      <alignment horizontal="center"/>
    </xf>
    <xf numFmtId="0" fontId="34" fillId="0" borderId="43" xfId="4" applyFont="1" applyFill="1" applyBorder="1" applyAlignment="1">
      <alignment horizontal="center"/>
    </xf>
    <xf numFmtId="0" fontId="32" fillId="0" borderId="40" xfId="4" applyFont="1" applyFill="1" applyBorder="1" applyAlignment="1">
      <alignment horizontal="center"/>
    </xf>
    <xf numFmtId="0" fontId="34" fillId="0" borderId="40" xfId="4" applyFont="1" applyFill="1" applyBorder="1" applyAlignment="1">
      <alignment horizontal="center"/>
    </xf>
    <xf numFmtId="0" fontId="32" fillId="0" borderId="63" xfId="4" applyFont="1" applyFill="1" applyBorder="1" applyAlignment="1">
      <alignment horizontal="center"/>
    </xf>
    <xf numFmtId="0" fontId="32" fillId="0" borderId="26" xfId="4" applyFont="1" applyFill="1" applyBorder="1" applyAlignment="1">
      <alignment horizontal="center"/>
    </xf>
    <xf numFmtId="0" fontId="36" fillId="0" borderId="28" xfId="4" applyFont="1" applyFill="1" applyBorder="1" applyAlignment="1">
      <alignment horizontal="center" vertical="center" readingOrder="2"/>
    </xf>
    <xf numFmtId="0" fontId="32" fillId="0" borderId="28" xfId="4" applyFont="1" applyFill="1" applyBorder="1" applyAlignment="1">
      <alignment horizontal="center" vertical="center" wrapText="1" readingOrder="2"/>
    </xf>
    <xf numFmtId="0" fontId="36" fillId="0" borderId="55" xfId="4" applyFont="1" applyFill="1" applyBorder="1" applyAlignment="1">
      <alignment horizontal="center" vertical="center" readingOrder="2"/>
    </xf>
    <xf numFmtId="0" fontId="36" fillId="0" borderId="28" xfId="4" applyFont="1" applyFill="1" applyBorder="1" applyAlignment="1">
      <alignment horizontal="center" vertical="center"/>
    </xf>
    <xf numFmtId="0" fontId="36" fillId="0" borderId="28" xfId="4" applyFont="1" applyFill="1" applyBorder="1" applyAlignment="1">
      <alignment horizontal="center" vertical="justify" readingOrder="2"/>
    </xf>
    <xf numFmtId="0" fontId="36" fillId="0" borderId="55" xfId="4" applyFont="1" applyFill="1" applyBorder="1" applyAlignment="1">
      <alignment horizontal="center" vertical="justify" readingOrder="2"/>
    </xf>
    <xf numFmtId="2" fontId="36" fillId="0" borderId="28" xfId="4" applyNumberFormat="1" applyFont="1" applyFill="1" applyBorder="1" applyAlignment="1">
      <alignment horizontal="center" vertical="justify" readingOrder="2"/>
    </xf>
    <xf numFmtId="164" fontId="32" fillId="0" borderId="28" xfId="4" applyNumberFormat="1" applyFont="1" applyFill="1" applyBorder="1" applyAlignment="1">
      <alignment horizontal="center" vertical="justify" readingOrder="2"/>
    </xf>
    <xf numFmtId="0" fontId="33" fillId="0" borderId="96" xfId="4" applyFont="1" applyFill="1" applyBorder="1" applyAlignment="1">
      <alignment horizontal="center"/>
    </xf>
    <xf numFmtId="0" fontId="33" fillId="0" borderId="82" xfId="4" applyFont="1" applyFill="1" applyBorder="1" applyAlignment="1">
      <alignment horizontal="center"/>
    </xf>
    <xf numFmtId="0" fontId="32" fillId="0" borderId="138" xfId="4" applyFont="1" applyFill="1" applyBorder="1" applyAlignment="1">
      <alignment horizontal="center"/>
    </xf>
    <xf numFmtId="0" fontId="36" fillId="0" borderId="27" xfId="4" applyFont="1" applyFill="1" applyBorder="1" applyAlignment="1">
      <alignment horizontal="center" vertical="center" readingOrder="2"/>
    </xf>
    <xf numFmtId="0" fontId="36" fillId="0" borderId="113" xfId="4" applyFont="1" applyFill="1" applyBorder="1" applyAlignment="1">
      <alignment horizontal="center" vertical="center"/>
    </xf>
    <xf numFmtId="0" fontId="36" fillId="0" borderId="27" xfId="4" applyFont="1" applyFill="1" applyBorder="1" applyAlignment="1">
      <alignment horizontal="center" vertical="justify" readingOrder="2"/>
    </xf>
    <xf numFmtId="2" fontId="36" fillId="0" borderId="113" xfId="4" applyNumberFormat="1" applyFont="1" applyFill="1" applyBorder="1" applyAlignment="1">
      <alignment horizontal="center" vertical="justify" readingOrder="2"/>
    </xf>
    <xf numFmtId="0" fontId="36" fillId="0" borderId="113" xfId="4" applyFont="1" applyFill="1" applyBorder="1" applyAlignment="1">
      <alignment horizontal="center" vertical="center" readingOrder="2"/>
    </xf>
    <xf numFmtId="0" fontId="36" fillId="0" borderId="139" xfId="4" applyFont="1" applyFill="1" applyBorder="1" applyAlignment="1">
      <alignment horizontal="center" vertical="justify" readingOrder="2"/>
    </xf>
    <xf numFmtId="0" fontId="36" fillId="0" borderId="132" xfId="4" applyFont="1" applyFill="1" applyBorder="1" applyAlignment="1">
      <alignment horizontal="center" vertical="justify" readingOrder="2"/>
    </xf>
    <xf numFmtId="0" fontId="36" fillId="0" borderId="92" xfId="4" applyFont="1" applyFill="1" applyBorder="1" applyAlignment="1">
      <alignment horizontal="center" vertical="justify" readingOrder="2"/>
    </xf>
    <xf numFmtId="2" fontId="36" fillId="0" borderId="132" xfId="4" applyNumberFormat="1" applyFont="1" applyFill="1" applyBorder="1" applyAlignment="1">
      <alignment horizontal="center" vertical="justify" readingOrder="2"/>
    </xf>
    <xf numFmtId="2" fontId="36" fillId="0" borderId="137" xfId="4" applyNumberFormat="1" applyFont="1" applyFill="1" applyBorder="1" applyAlignment="1">
      <alignment horizontal="center" vertical="justify" readingOrder="2"/>
    </xf>
    <xf numFmtId="2" fontId="32" fillId="0" borderId="26" xfId="4" applyNumberFormat="1" applyFont="1" applyFill="1" applyBorder="1" applyAlignment="1">
      <alignment horizontal="center" vertical="justify" readingOrder="2"/>
    </xf>
    <xf numFmtId="2" fontId="32" fillId="0" borderId="138" xfId="4" applyNumberFormat="1" applyFont="1" applyFill="1" applyBorder="1" applyAlignment="1">
      <alignment horizontal="center" vertical="justify" readingOrder="2"/>
    </xf>
    <xf numFmtId="164" fontId="32" fillId="0" borderId="113" xfId="4" applyNumberFormat="1" applyFont="1" applyFill="1" applyBorder="1" applyAlignment="1">
      <alignment horizontal="center" vertical="justify" readingOrder="2"/>
    </xf>
    <xf numFmtId="2" fontId="32" fillId="0" borderId="132" xfId="4" applyNumberFormat="1" applyFont="1" applyFill="1" applyBorder="1" applyAlignment="1">
      <alignment horizontal="center" vertical="justify" readingOrder="2"/>
    </xf>
    <xf numFmtId="2" fontId="32" fillId="0" borderId="137" xfId="4" applyNumberFormat="1" applyFont="1" applyFill="1" applyBorder="1" applyAlignment="1">
      <alignment horizontal="center" vertical="justify" readingOrder="2"/>
    </xf>
    <xf numFmtId="2" fontId="32" fillId="0" borderId="142" xfId="4" applyNumberFormat="1" applyFont="1" applyFill="1" applyBorder="1" applyAlignment="1">
      <alignment horizontal="center" vertical="justify" readingOrder="2"/>
    </xf>
    <xf numFmtId="0" fontId="32" fillId="0" borderId="135" xfId="4" applyFont="1" applyFill="1" applyBorder="1" applyAlignment="1">
      <alignment horizontal="center"/>
    </xf>
    <xf numFmtId="0" fontId="36" fillId="0" borderId="55" xfId="4" applyFont="1" applyFill="1" applyBorder="1" applyAlignment="1">
      <alignment horizontal="center" vertical="center"/>
    </xf>
    <xf numFmtId="2" fontId="36" fillId="0" borderId="55" xfId="4" applyNumberFormat="1" applyFont="1" applyFill="1" applyBorder="1" applyAlignment="1">
      <alignment horizontal="center" vertical="justify" readingOrder="2"/>
    </xf>
    <xf numFmtId="2" fontId="36" fillId="0" borderId="92" xfId="4" applyNumberFormat="1" applyFont="1" applyFill="1" applyBorder="1" applyAlignment="1">
      <alignment horizontal="center" vertical="justify" readingOrder="2"/>
    </xf>
    <xf numFmtId="2" fontId="32" fillId="0" borderId="135" xfId="4" applyNumberFormat="1" applyFont="1" applyFill="1" applyBorder="1" applyAlignment="1">
      <alignment horizontal="center" vertical="justify" readingOrder="2"/>
    </xf>
    <xf numFmtId="164" fontId="32" fillId="0" borderId="55" xfId="4" applyNumberFormat="1" applyFont="1" applyFill="1" applyBorder="1" applyAlignment="1">
      <alignment horizontal="center" vertical="justify" readingOrder="2"/>
    </xf>
    <xf numFmtId="2" fontId="32" fillId="0" borderId="92" xfId="4" applyNumberFormat="1" applyFont="1" applyFill="1" applyBorder="1" applyAlignment="1">
      <alignment horizontal="center" vertical="justify" readingOrder="2"/>
    </xf>
    <xf numFmtId="165" fontId="40" fillId="6" borderId="144" xfId="5" applyNumberFormat="1" applyFont="1" applyFill="1" applyBorder="1" applyAlignment="1">
      <alignment horizontal="center" vertical="center"/>
    </xf>
    <xf numFmtId="0" fontId="39" fillId="6" borderId="145" xfId="5" applyFont="1" applyFill="1" applyBorder="1" applyAlignment="1">
      <alignment horizontal="center" vertical="center"/>
    </xf>
    <xf numFmtId="0" fontId="42" fillId="6" borderId="146" xfId="5" applyFont="1" applyFill="1" applyBorder="1" applyAlignment="1">
      <alignment horizontal="right" vertical="center" indent="1" shrinkToFit="1"/>
    </xf>
    <xf numFmtId="0" fontId="42" fillId="6" borderId="147" xfId="5" applyFont="1" applyFill="1" applyBorder="1" applyAlignment="1">
      <alignment horizontal="right" vertical="center" indent="1" shrinkToFit="1"/>
    </xf>
    <xf numFmtId="0" fontId="42" fillId="6" borderId="148" xfId="5" applyFont="1" applyFill="1" applyBorder="1" applyAlignment="1">
      <alignment horizontal="right" vertical="center" indent="1" shrinkToFit="1"/>
    </xf>
    <xf numFmtId="166" fontId="43" fillId="6" borderId="149" xfId="5" applyNumberFormat="1" applyFont="1" applyFill="1" applyBorder="1" applyAlignment="1">
      <alignment vertical="center" shrinkToFit="1"/>
    </xf>
    <xf numFmtId="166" fontId="43" fillId="6" borderId="147" xfId="5" applyNumberFormat="1" applyFont="1" applyFill="1" applyBorder="1" applyAlignment="1">
      <alignment vertical="center" shrinkToFit="1"/>
    </xf>
    <xf numFmtId="0" fontId="42" fillId="6" borderId="148" xfId="5" applyFont="1" applyFill="1" applyBorder="1"/>
    <xf numFmtId="0" fontId="42" fillId="6" borderId="150" xfId="5" applyFont="1" applyFill="1" applyBorder="1" applyAlignment="1">
      <alignment horizontal="right" vertical="center" indent="1" shrinkToFit="1"/>
    </xf>
    <xf numFmtId="0" fontId="42" fillId="6" borderId="151" xfId="5" applyFont="1" applyFill="1" applyBorder="1" applyAlignment="1">
      <alignment horizontal="right" vertical="center" indent="1" shrinkToFit="1"/>
    </xf>
    <xf numFmtId="0" fontId="42" fillId="6" borderId="152" xfId="5" applyFont="1" applyFill="1" applyBorder="1" applyAlignment="1">
      <alignment horizontal="right" vertical="center" indent="1" shrinkToFit="1"/>
    </xf>
    <xf numFmtId="166" fontId="43" fillId="6" borderId="153" xfId="5" applyNumberFormat="1" applyFont="1" applyFill="1" applyBorder="1" applyAlignment="1">
      <alignment vertical="center" shrinkToFit="1"/>
    </xf>
    <xf numFmtId="166" fontId="43" fillId="6" borderId="151" xfId="5" applyNumberFormat="1" applyFont="1" applyFill="1" applyBorder="1" applyAlignment="1">
      <alignment vertical="center" shrinkToFit="1"/>
    </xf>
    <xf numFmtId="0" fontId="42" fillId="6" borderId="152" xfId="5" applyFont="1" applyFill="1" applyBorder="1"/>
    <xf numFmtId="166" fontId="41" fillId="6" borderId="154" xfId="5" applyNumberFormat="1" applyFont="1" applyFill="1" applyBorder="1" applyAlignment="1">
      <alignment horizontal="center" vertical="center" shrinkToFit="1"/>
    </xf>
    <xf numFmtId="166" fontId="41" fillId="6" borderId="155" xfId="5" applyNumberFormat="1" applyFont="1" applyFill="1" applyBorder="1" applyAlignment="1">
      <alignment horizontal="center" vertical="center" shrinkToFit="1"/>
    </xf>
    <xf numFmtId="166" fontId="44" fillId="6" borderId="149" xfId="5" applyNumberFormat="1" applyFont="1" applyFill="1" applyBorder="1" applyAlignment="1">
      <alignment horizontal="center" vertical="center" shrinkToFit="1"/>
    </xf>
    <xf numFmtId="166" fontId="44" fillId="6" borderId="147" xfId="5" applyNumberFormat="1" applyFont="1" applyFill="1" applyBorder="1" applyAlignment="1">
      <alignment horizontal="center" vertical="center" shrinkToFit="1"/>
    </xf>
    <xf numFmtId="164" fontId="44" fillId="6" borderId="149" xfId="5" applyNumberFormat="1" applyFont="1" applyFill="1" applyBorder="1" applyAlignment="1">
      <alignment horizontal="center" vertical="center" shrinkToFit="1"/>
    </xf>
    <xf numFmtId="164" fontId="44" fillId="6" borderId="147" xfId="5" applyNumberFormat="1" applyFont="1" applyFill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1" fontId="8" fillId="3" borderId="14" xfId="0" applyNumberFormat="1" applyFont="1" applyFill="1" applyBorder="1" applyAlignment="1">
      <alignment horizontal="center" vertical="center"/>
    </xf>
    <xf numFmtId="1" fontId="8" fillId="3" borderId="15" xfId="0" applyNumberFormat="1" applyFont="1" applyFill="1" applyBorder="1" applyAlignment="1">
      <alignment horizontal="center" vertical="center"/>
    </xf>
    <xf numFmtId="1" fontId="8" fillId="3" borderId="16" xfId="0" applyNumberFormat="1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1" fontId="12" fillId="0" borderId="9" xfId="0" applyNumberFormat="1" applyFont="1" applyBorder="1" applyAlignment="1">
      <alignment horizontal="center" vertical="center"/>
    </xf>
    <xf numFmtId="1" fontId="12" fillId="0" borderId="10" xfId="0" applyNumberFormat="1" applyFont="1" applyBorder="1" applyAlignment="1">
      <alignment horizontal="center" vertical="center"/>
    </xf>
    <xf numFmtId="1" fontId="12" fillId="0" borderId="1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164" fontId="11" fillId="0" borderId="1" xfId="0" applyNumberFormat="1" applyFont="1" applyBorder="1" applyAlignment="1">
      <alignment horizontal="center" vertical="center"/>
    </xf>
    <xf numFmtId="0" fontId="22" fillId="0" borderId="44" xfId="2" applyFont="1" applyBorder="1" applyAlignment="1">
      <alignment horizontal="center" vertical="center"/>
    </xf>
    <xf numFmtId="0" fontId="22" fillId="0" borderId="42" xfId="2" applyFont="1" applyBorder="1" applyAlignment="1">
      <alignment horizontal="center" vertical="center"/>
    </xf>
    <xf numFmtId="0" fontId="22" fillId="0" borderId="78" xfId="2" applyFont="1" applyBorder="1" applyAlignment="1">
      <alignment horizontal="center" vertical="center"/>
    </xf>
    <xf numFmtId="0" fontId="22" fillId="0" borderId="45" xfId="2" applyFont="1" applyBorder="1" applyAlignment="1">
      <alignment horizontal="center" vertical="center"/>
    </xf>
    <xf numFmtId="0" fontId="22" fillId="0" borderId="46" xfId="2" applyFont="1" applyBorder="1" applyAlignment="1">
      <alignment horizontal="center" vertical="center"/>
    </xf>
    <xf numFmtId="0" fontId="22" fillId="0" borderId="44" xfId="2" applyFont="1" applyBorder="1" applyAlignment="1">
      <alignment horizontal="center" vertical="center" wrapText="1"/>
    </xf>
    <xf numFmtId="0" fontId="22" fillId="0" borderId="45" xfId="2" applyFont="1" applyBorder="1" applyAlignment="1">
      <alignment horizontal="center" vertical="center" wrapText="1"/>
    </xf>
    <xf numFmtId="0" fontId="22" fillId="0" borderId="46" xfId="2" applyFont="1" applyBorder="1" applyAlignment="1">
      <alignment horizontal="center" vertical="center" wrapText="1"/>
    </xf>
    <xf numFmtId="0" fontId="22" fillId="0" borderId="62" xfId="2" applyFont="1" applyBorder="1" applyAlignment="1">
      <alignment horizontal="center" vertical="center"/>
    </xf>
    <xf numFmtId="0" fontId="22" fillId="0" borderId="79" xfId="2" applyFont="1" applyBorder="1" applyAlignment="1">
      <alignment horizontal="center" vertical="center"/>
    </xf>
    <xf numFmtId="0" fontId="22" fillId="0" borderId="80" xfId="2" applyFont="1" applyBorder="1" applyAlignment="1">
      <alignment horizontal="center" vertical="center"/>
    </xf>
    <xf numFmtId="0" fontId="22" fillId="0" borderId="70" xfId="2" applyFont="1" applyBorder="1" applyAlignment="1">
      <alignment horizontal="center" vertical="center"/>
    </xf>
    <xf numFmtId="0" fontId="22" fillId="0" borderId="48" xfId="2" applyFont="1" applyBorder="1" applyAlignment="1">
      <alignment horizontal="center" vertical="center"/>
    </xf>
    <xf numFmtId="0" fontId="22" fillId="0" borderId="67" xfId="2" applyFont="1" applyBorder="1" applyAlignment="1">
      <alignment horizontal="center" vertical="center"/>
    </xf>
    <xf numFmtId="0" fontId="22" fillId="0" borderId="74" xfId="2" applyFont="1" applyBorder="1" applyAlignment="1">
      <alignment horizontal="center" vertical="center" wrapText="1"/>
    </xf>
    <xf numFmtId="0" fontId="22" fillId="0" borderId="68" xfId="2" applyFont="1" applyBorder="1" applyAlignment="1">
      <alignment horizontal="center" vertical="center" wrapText="1"/>
    </xf>
    <xf numFmtId="0" fontId="22" fillId="0" borderId="71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3" xfId="2" applyFont="1" applyBorder="1" applyAlignment="1">
      <alignment horizontal="center" vertical="center"/>
    </xf>
    <xf numFmtId="0" fontId="22" fillId="0" borderId="75" xfId="2" applyFont="1" applyBorder="1" applyAlignment="1">
      <alignment horizontal="center" vertical="center"/>
    </xf>
    <xf numFmtId="0" fontId="22" fillId="0" borderId="77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19" fillId="0" borderId="39" xfId="2" applyBorder="1" applyAlignment="1">
      <alignment horizontal="center"/>
    </xf>
    <xf numFmtId="0" fontId="19" fillId="0" borderId="30" xfId="2" applyBorder="1" applyAlignment="1">
      <alignment horizontal="center"/>
    </xf>
    <xf numFmtId="0" fontId="19" fillId="0" borderId="52" xfId="2" applyBorder="1" applyAlignment="1">
      <alignment horizontal="right"/>
    </xf>
    <xf numFmtId="0" fontId="19" fillId="0" borderId="35" xfId="2" applyBorder="1" applyAlignment="1">
      <alignment horizontal="right"/>
    </xf>
    <xf numFmtId="0" fontId="19" fillId="0" borderId="29" xfId="2" applyBorder="1" applyAlignment="1">
      <alignment horizontal="right"/>
    </xf>
    <xf numFmtId="0" fontId="19" fillId="0" borderId="4" xfId="2" applyBorder="1" applyAlignment="1">
      <alignment horizontal="center"/>
    </xf>
    <xf numFmtId="0" fontId="19" fillId="0" borderId="41" xfId="2" applyBorder="1" applyAlignment="1">
      <alignment horizontal="center"/>
    </xf>
    <xf numFmtId="0" fontId="19" fillId="0" borderId="3" xfId="2" applyBorder="1" applyAlignment="1">
      <alignment horizontal="center"/>
    </xf>
    <xf numFmtId="0" fontId="19" fillId="0" borderId="6" xfId="2" applyBorder="1" applyAlignment="1">
      <alignment horizontal="center"/>
    </xf>
    <xf numFmtId="0" fontId="19" fillId="0" borderId="53" xfId="2" applyBorder="1" applyAlignment="1">
      <alignment horizontal="center"/>
    </xf>
    <xf numFmtId="0" fontId="19" fillId="0" borderId="54" xfId="2" applyBorder="1" applyAlignment="1">
      <alignment horizontal="center"/>
    </xf>
    <xf numFmtId="0" fontId="19" fillId="0" borderId="0" xfId="2" applyBorder="1" applyAlignment="1">
      <alignment horizontal="center"/>
    </xf>
    <xf numFmtId="0" fontId="19" fillId="0" borderId="37" xfId="2" applyBorder="1" applyAlignment="1">
      <alignment horizontal="center"/>
    </xf>
    <xf numFmtId="0" fontId="22" fillId="0" borderId="43" xfId="2" applyFont="1" applyBorder="1" applyAlignment="1">
      <alignment horizontal="center" vertical="center" wrapText="1"/>
    </xf>
    <xf numFmtId="0" fontId="22" fillId="0" borderId="47" xfId="2" applyFont="1" applyBorder="1" applyAlignment="1">
      <alignment horizontal="center" vertical="center" wrapText="1"/>
    </xf>
    <xf numFmtId="0" fontId="22" fillId="0" borderId="41" xfId="2" applyFont="1" applyBorder="1" applyAlignment="1">
      <alignment horizontal="center" vertical="center" wrapText="1"/>
    </xf>
    <xf numFmtId="0" fontId="21" fillId="0" borderId="0" xfId="2" applyFont="1" applyBorder="1" applyAlignment="1">
      <alignment horizontal="right" vertical="center" readingOrder="2"/>
    </xf>
    <xf numFmtId="0" fontId="22" fillId="0" borderId="43" xfId="2" applyFont="1" applyBorder="1" applyAlignment="1">
      <alignment horizontal="center" vertical="center"/>
    </xf>
    <xf numFmtId="0" fontId="22" fillId="0" borderId="41" xfId="2" applyFont="1" applyBorder="1" applyAlignment="1">
      <alignment horizontal="center" vertical="center"/>
    </xf>
    <xf numFmtId="0" fontId="22" fillId="0" borderId="47" xfId="2" applyFont="1" applyBorder="1" applyAlignment="1">
      <alignment horizontal="center" vertical="center"/>
    </xf>
    <xf numFmtId="0" fontId="21" fillId="0" borderId="49" xfId="2" applyFont="1" applyBorder="1" applyAlignment="1">
      <alignment horizontal="right" vertical="center"/>
    </xf>
    <xf numFmtId="0" fontId="21" fillId="0" borderId="0" xfId="3" applyFont="1" applyBorder="1" applyAlignment="1">
      <alignment horizontal="right" vertical="center"/>
    </xf>
    <xf numFmtId="0" fontId="0" fillId="0" borderId="90" xfId="0" applyBorder="1" applyAlignment="1">
      <alignment horizontal="center"/>
    </xf>
    <xf numFmtId="0" fontId="0" fillId="0" borderId="92" xfId="0" applyBorder="1" applyAlignment="1">
      <alignment horizontal="center"/>
    </xf>
    <xf numFmtId="0" fontId="0" fillId="0" borderId="93" xfId="0" applyBorder="1" applyAlignment="1">
      <alignment horizontal="center"/>
    </xf>
    <xf numFmtId="0" fontId="0" fillId="0" borderId="94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87" xfId="0" applyBorder="1" applyAlignment="1">
      <alignment horizontal="center"/>
    </xf>
    <xf numFmtId="0" fontId="0" fillId="0" borderId="88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84" xfId="0" applyBorder="1" applyAlignment="1">
      <alignment horizontal="center"/>
    </xf>
    <xf numFmtId="0" fontId="0" fillId="0" borderId="8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9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7" fillId="0" borderId="0" xfId="0" applyFont="1" applyBorder="1" applyAlignment="1">
      <alignment vertical="center" readingOrder="2"/>
    </xf>
    <xf numFmtId="0" fontId="27" fillId="0" borderId="0" xfId="3" applyFont="1" applyBorder="1" applyAlignment="1">
      <alignment vertical="center"/>
    </xf>
    <xf numFmtId="0" fontId="27" fillId="0" borderId="0" xfId="0" applyFont="1" applyBorder="1" applyAlignment="1">
      <alignment horizontal="right" vertical="center"/>
    </xf>
    <xf numFmtId="0" fontId="28" fillId="0" borderId="0" xfId="0" applyFont="1" applyBorder="1" applyAlignment="1">
      <alignment horizontal="right" vertical="center"/>
    </xf>
    <xf numFmtId="0" fontId="26" fillId="0" borderId="43" xfId="0" applyFont="1" applyBorder="1" applyAlignment="1">
      <alignment horizontal="center" vertical="center"/>
    </xf>
    <xf numFmtId="0" fontId="26" fillId="0" borderId="47" xfId="0" applyFont="1" applyBorder="1" applyAlignment="1">
      <alignment horizontal="center" vertical="center"/>
    </xf>
    <xf numFmtId="0" fontId="25" fillId="0" borderId="55" xfId="0" applyFont="1" applyBorder="1" applyAlignment="1">
      <alignment horizontal="center" vertical="center"/>
    </xf>
    <xf numFmtId="0" fontId="26" fillId="0" borderId="84" xfId="0" applyFont="1" applyBorder="1" applyAlignment="1">
      <alignment horizontal="center" vertical="center"/>
    </xf>
    <xf numFmtId="0" fontId="26" fillId="0" borderId="85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22" fillId="0" borderId="3" xfId="3" applyFont="1" applyBorder="1" applyAlignment="1">
      <alignment horizontal="center" vertical="center" wrapText="1"/>
    </xf>
    <xf numFmtId="0" fontId="22" fillId="0" borderId="95" xfId="3" applyFont="1" applyBorder="1" applyAlignment="1">
      <alignment horizontal="center" vertical="center" wrapText="1"/>
    </xf>
    <xf numFmtId="0" fontId="22" fillId="0" borderId="110" xfId="3" applyFont="1" applyBorder="1" applyAlignment="1">
      <alignment horizontal="center" vertical="center" wrapText="1"/>
    </xf>
    <xf numFmtId="49" fontId="22" fillId="0" borderId="98" xfId="3" applyNumberFormat="1" applyFont="1" applyBorder="1" applyAlignment="1">
      <alignment horizontal="left" vertical="center"/>
    </xf>
    <xf numFmtId="49" fontId="22" fillId="0" borderId="99" xfId="3" applyNumberFormat="1" applyFont="1" applyBorder="1" applyAlignment="1">
      <alignment horizontal="left" vertical="center"/>
    </xf>
    <xf numFmtId="49" fontId="22" fillId="0" borderId="99" xfId="3" applyNumberFormat="1" applyFont="1" applyBorder="1" applyAlignment="1">
      <alignment horizontal="right" vertical="center"/>
    </xf>
    <xf numFmtId="49" fontId="22" fillId="0" borderId="100" xfId="3" applyNumberFormat="1" applyFont="1" applyBorder="1" applyAlignment="1">
      <alignment horizontal="right" vertical="center"/>
    </xf>
    <xf numFmtId="0" fontId="22" fillId="0" borderId="52" xfId="3" applyFont="1" applyBorder="1" applyAlignment="1">
      <alignment horizontal="center" vertical="center"/>
    </xf>
    <xf numFmtId="0" fontId="22" fillId="0" borderId="42" xfId="3" applyFont="1" applyBorder="1" applyAlignment="1">
      <alignment horizontal="center" vertical="center"/>
    </xf>
    <xf numFmtId="0" fontId="22" fillId="0" borderId="78" xfId="3" applyFont="1" applyBorder="1" applyAlignment="1">
      <alignment horizontal="center" vertical="center"/>
    </xf>
    <xf numFmtId="0" fontId="22" fillId="0" borderId="34" xfId="3" applyFont="1" applyBorder="1" applyAlignment="1">
      <alignment horizontal="center" vertical="center"/>
    </xf>
    <xf numFmtId="0" fontId="22" fillId="0" borderId="29" xfId="3" applyFont="1" applyBorder="1" applyAlignment="1">
      <alignment horizontal="center" vertical="center"/>
    </xf>
    <xf numFmtId="0" fontId="22" fillId="0" borderId="36" xfId="3" applyFont="1" applyBorder="1" applyAlignment="1">
      <alignment horizontal="center" vertical="center"/>
    </xf>
    <xf numFmtId="0" fontId="22" fillId="0" borderId="37" xfId="3" applyFont="1" applyBorder="1" applyAlignment="1">
      <alignment horizontal="center" vertical="center"/>
    </xf>
    <xf numFmtId="0" fontId="22" fillId="0" borderId="80" xfId="3" applyFont="1" applyBorder="1" applyAlignment="1">
      <alignment horizontal="center" vertical="center"/>
    </xf>
    <xf numFmtId="0" fontId="22" fillId="0" borderId="109" xfId="3" applyFont="1" applyBorder="1" applyAlignment="1">
      <alignment horizontal="center" vertical="center"/>
    </xf>
    <xf numFmtId="0" fontId="19" fillId="0" borderId="49" xfId="3" applyBorder="1" applyAlignment="1">
      <alignment horizontal="center" readingOrder="2"/>
    </xf>
    <xf numFmtId="0" fontId="19" fillId="0" borderId="0" xfId="3" applyBorder="1" applyAlignment="1">
      <alignment horizontal="center"/>
    </xf>
    <xf numFmtId="0" fontId="19" fillId="0" borderId="92" xfId="3" applyBorder="1" applyAlignment="1">
      <alignment horizontal="center" vertical="center"/>
    </xf>
    <xf numFmtId="0" fontId="19" fillId="0" borderId="93" xfId="3" applyBorder="1" applyAlignment="1">
      <alignment horizontal="center" vertical="center"/>
    </xf>
    <xf numFmtId="0" fontId="19" fillId="0" borderId="35" xfId="3" applyBorder="1" applyAlignment="1">
      <alignment horizontal="center"/>
    </xf>
    <xf numFmtId="0" fontId="19" fillId="0" borderId="44" xfId="3" applyBorder="1" applyAlignment="1">
      <alignment horizontal="center"/>
    </xf>
    <xf numFmtId="0" fontId="19" fillId="0" borderId="45" xfId="3" applyBorder="1" applyAlignment="1">
      <alignment horizontal="center"/>
    </xf>
    <xf numFmtId="0" fontId="19" fillId="0" borderId="49" xfId="3" applyBorder="1" applyAlignment="1">
      <alignment horizontal="right"/>
    </xf>
    <xf numFmtId="0" fontId="22" fillId="0" borderId="106" xfId="3" applyFont="1" applyBorder="1" applyAlignment="1">
      <alignment horizontal="center" vertical="center"/>
    </xf>
    <xf numFmtId="0" fontId="22" fillId="0" borderId="102" xfId="3" applyFont="1" applyBorder="1" applyAlignment="1">
      <alignment horizontal="center" vertical="center"/>
    </xf>
    <xf numFmtId="0" fontId="22" fillId="0" borderId="103" xfId="3" applyFont="1" applyBorder="1" applyAlignment="1">
      <alignment horizontal="center" vertical="center"/>
    </xf>
    <xf numFmtId="0" fontId="22" fillId="0" borderId="35" xfId="3" applyFont="1" applyBorder="1" applyAlignment="1">
      <alignment horizontal="center" vertical="center"/>
    </xf>
    <xf numFmtId="0" fontId="22" fillId="0" borderId="31" xfId="3" applyFont="1" applyBorder="1" applyAlignment="1">
      <alignment horizontal="center" vertical="center"/>
    </xf>
    <xf numFmtId="49" fontId="22" fillId="0" borderId="105" xfId="3" applyNumberFormat="1" applyFont="1" applyBorder="1" applyAlignment="1">
      <alignment horizontal="center" vertical="center"/>
    </xf>
    <xf numFmtId="49" fontId="22" fillId="0" borderId="104" xfId="3" applyNumberFormat="1" applyFont="1" applyBorder="1" applyAlignment="1">
      <alignment horizontal="center" vertical="center"/>
    </xf>
    <xf numFmtId="0" fontId="22" fillId="0" borderId="4" xfId="3" applyFont="1" applyBorder="1" applyAlignment="1">
      <alignment horizontal="center" vertical="center" wrapText="1"/>
    </xf>
    <xf numFmtId="0" fontId="22" fillId="0" borderId="41" xfId="3" applyFont="1" applyBorder="1" applyAlignment="1">
      <alignment horizontal="center" vertical="center" wrapText="1"/>
    </xf>
    <xf numFmtId="0" fontId="22" fillId="0" borderId="47" xfId="3" applyFont="1" applyBorder="1" applyAlignment="1">
      <alignment horizontal="center" vertical="center" wrapText="1"/>
    </xf>
    <xf numFmtId="0" fontId="21" fillId="0" borderId="0" xfId="3" applyFont="1" applyBorder="1" applyAlignment="1">
      <alignment horizontal="center" vertical="center"/>
    </xf>
    <xf numFmtId="0" fontId="22" fillId="0" borderId="43" xfId="3" applyFont="1" applyBorder="1" applyAlignment="1">
      <alignment horizontal="center" vertical="center" wrapText="1"/>
    </xf>
    <xf numFmtId="0" fontId="22" fillId="0" borderId="40" xfId="3" applyFont="1" applyBorder="1" applyAlignment="1">
      <alignment horizontal="center" vertical="center" wrapText="1"/>
    </xf>
    <xf numFmtId="0" fontId="22" fillId="0" borderId="79" xfId="3" applyFont="1" applyBorder="1" applyAlignment="1">
      <alignment horizontal="center" vertical="center" wrapText="1"/>
    </xf>
    <xf numFmtId="0" fontId="22" fillId="0" borderId="119" xfId="3" applyFont="1" applyBorder="1" applyAlignment="1">
      <alignment horizontal="center" vertical="center" wrapText="1"/>
    </xf>
    <xf numFmtId="0" fontId="22" fillId="0" borderId="51" xfId="3" applyFont="1" applyBorder="1" applyAlignment="1">
      <alignment horizontal="center" vertical="center" wrapText="1"/>
    </xf>
    <xf numFmtId="0" fontId="22" fillId="0" borderId="43" xfId="3" applyFont="1" applyBorder="1" applyAlignment="1">
      <alignment horizontal="center" vertical="center"/>
    </xf>
    <xf numFmtId="0" fontId="22" fillId="0" borderId="41" xfId="3" applyFont="1" applyBorder="1" applyAlignment="1">
      <alignment horizontal="center" vertical="center"/>
    </xf>
    <xf numFmtId="0" fontId="22" fillId="0" borderId="47" xfId="3" applyFont="1" applyBorder="1" applyAlignment="1">
      <alignment horizontal="center" vertical="center"/>
    </xf>
    <xf numFmtId="0" fontId="22" fillId="0" borderId="44" xfId="3" applyFont="1" applyBorder="1" applyAlignment="1">
      <alignment horizontal="center" vertical="center"/>
    </xf>
    <xf numFmtId="0" fontId="22" fillId="0" borderId="46" xfId="3" applyFont="1" applyBorder="1" applyAlignment="1">
      <alignment horizontal="center" vertical="center"/>
    </xf>
    <xf numFmtId="0" fontId="22" fillId="0" borderId="121" xfId="3" applyFont="1" applyBorder="1" applyAlignment="1">
      <alignment horizontal="center" vertical="center"/>
    </xf>
    <xf numFmtId="0" fontId="19" fillId="0" borderId="4" xfId="3" applyBorder="1" applyAlignment="1">
      <alignment horizontal="center"/>
    </xf>
    <xf numFmtId="0" fontId="19" fillId="0" borderId="41" xfId="3" applyBorder="1" applyAlignment="1">
      <alignment horizontal="center"/>
    </xf>
    <xf numFmtId="0" fontId="19" fillId="0" borderId="34" xfId="3" applyBorder="1" applyAlignment="1">
      <alignment horizontal="center"/>
    </xf>
    <xf numFmtId="0" fontId="19" fillId="0" borderId="36" xfId="3" applyBorder="1" applyAlignment="1">
      <alignment horizontal="center"/>
    </xf>
    <xf numFmtId="0" fontId="19" fillId="0" borderId="52" xfId="3" applyBorder="1" applyAlignment="1">
      <alignment horizontal="center" vertical="center"/>
    </xf>
    <xf numFmtId="0" fontId="19" fillId="0" borderId="35" xfId="3" applyBorder="1" applyAlignment="1">
      <alignment horizontal="center" vertical="center"/>
    </xf>
    <xf numFmtId="0" fontId="19" fillId="0" borderId="29" xfId="3" applyBorder="1" applyAlignment="1">
      <alignment horizontal="center" vertical="center"/>
    </xf>
    <xf numFmtId="0" fontId="19" fillId="0" borderId="118" xfId="3" applyBorder="1" applyAlignment="1">
      <alignment horizontal="center" vertical="center"/>
    </xf>
    <xf numFmtId="0" fontId="19" fillId="0" borderId="39" xfId="3" applyBorder="1" applyAlignment="1">
      <alignment horizontal="center" vertical="center"/>
    </xf>
    <xf numFmtId="0" fontId="19" fillId="0" borderId="30" xfId="3" applyBorder="1" applyAlignment="1">
      <alignment horizontal="center" vertical="center"/>
    </xf>
    <xf numFmtId="0" fontId="19" fillId="0" borderId="7" xfId="3" applyBorder="1" applyAlignment="1">
      <alignment horizontal="center"/>
    </xf>
    <xf numFmtId="0" fontId="19" fillId="0" borderId="38" xfId="3" applyBorder="1" applyAlignment="1">
      <alignment horizontal="center"/>
    </xf>
    <xf numFmtId="0" fontId="19" fillId="0" borderId="0" xfId="3" applyBorder="1" applyAlignment="1">
      <alignment horizontal="center" vertical="center"/>
    </xf>
    <xf numFmtId="0" fontId="22" fillId="0" borderId="96" xfId="3" applyFont="1" applyBorder="1" applyAlignment="1">
      <alignment horizontal="center" vertical="center" wrapText="1"/>
    </xf>
    <xf numFmtId="0" fontId="22" fillId="0" borderId="84" xfId="3" applyFont="1" applyBorder="1" applyAlignment="1">
      <alignment horizontal="center" vertical="center"/>
    </xf>
    <xf numFmtId="0" fontId="22" fillId="0" borderId="120" xfId="3" applyFont="1" applyBorder="1" applyAlignment="1">
      <alignment horizontal="center" vertical="center" wrapText="1"/>
    </xf>
    <xf numFmtId="0" fontId="22" fillId="0" borderId="36" xfId="3" applyFont="1" applyBorder="1" applyAlignment="1">
      <alignment horizontal="center" vertical="center" wrapText="1"/>
    </xf>
    <xf numFmtId="0" fontId="30" fillId="0" borderId="43" xfId="3" applyFont="1" applyBorder="1" applyAlignment="1">
      <alignment horizontal="center" vertical="center" wrapText="1"/>
    </xf>
    <xf numFmtId="0" fontId="30" fillId="0" borderId="41" xfId="3" applyFont="1" applyBorder="1" applyAlignment="1">
      <alignment horizontal="center" vertical="center" wrapText="1"/>
    </xf>
    <xf numFmtId="0" fontId="30" fillId="0" borderId="47" xfId="3" applyFont="1" applyBorder="1" applyAlignment="1">
      <alignment horizontal="center" vertical="center" wrapText="1"/>
    </xf>
    <xf numFmtId="0" fontId="30" fillId="0" borderId="43" xfId="3" applyFont="1" applyBorder="1" applyAlignment="1">
      <alignment horizontal="center" vertical="center"/>
    </xf>
    <xf numFmtId="0" fontId="30" fillId="0" borderId="41" xfId="3" applyFont="1" applyBorder="1" applyAlignment="1">
      <alignment horizontal="center" vertical="center"/>
    </xf>
    <xf numFmtId="0" fontId="30" fillId="0" borderId="47" xfId="3" applyFont="1" applyBorder="1" applyAlignment="1">
      <alignment horizontal="center" vertical="center"/>
    </xf>
    <xf numFmtId="49" fontId="30" fillId="0" borderId="71" xfId="3" applyNumberFormat="1" applyFont="1" applyBorder="1" applyAlignment="1">
      <alignment horizontal="center" vertical="center"/>
    </xf>
    <xf numFmtId="49" fontId="30" fillId="0" borderId="72" xfId="3" applyNumberFormat="1" applyFont="1" applyBorder="1" applyAlignment="1">
      <alignment horizontal="center" vertical="center"/>
    </xf>
    <xf numFmtId="49" fontId="30" fillId="0" borderId="73" xfId="3" applyNumberFormat="1" applyFont="1" applyBorder="1" applyAlignment="1">
      <alignment horizontal="center" vertical="center"/>
    </xf>
    <xf numFmtId="0" fontId="19" fillId="0" borderId="68" xfId="3" applyBorder="1" applyAlignment="1">
      <alignment horizontal="center" vertical="center"/>
    </xf>
    <xf numFmtId="0" fontId="19" fillId="0" borderId="77" xfId="3" applyBorder="1" applyAlignment="1">
      <alignment horizontal="center" vertical="center"/>
    </xf>
    <xf numFmtId="0" fontId="21" fillId="0" borderId="0" xfId="3" applyFont="1" applyBorder="1" applyAlignment="1">
      <alignment horizontal="right" vertical="center" readingOrder="2"/>
    </xf>
    <xf numFmtId="0" fontId="30" fillId="0" borderId="44" xfId="3" applyFont="1" applyBorder="1" applyAlignment="1">
      <alignment horizontal="center" vertical="center"/>
    </xf>
    <xf numFmtId="0" fontId="30" fillId="0" borderId="45" xfId="3" applyFont="1" applyBorder="1" applyAlignment="1">
      <alignment horizontal="center" vertical="center"/>
    </xf>
    <xf numFmtId="0" fontId="30" fillId="0" borderId="46" xfId="3" applyFont="1" applyBorder="1" applyAlignment="1">
      <alignment horizontal="center" vertical="center"/>
    </xf>
    <xf numFmtId="0" fontId="30" fillId="0" borderId="55" xfId="3" applyFont="1" applyBorder="1" applyAlignment="1">
      <alignment horizontal="center" vertical="center"/>
    </xf>
    <xf numFmtId="0" fontId="30" fillId="0" borderId="85" xfId="3" applyFont="1" applyBorder="1" applyAlignment="1">
      <alignment horizontal="center" vertical="center"/>
    </xf>
    <xf numFmtId="0" fontId="30" fillId="0" borderId="44" xfId="3" applyFont="1" applyBorder="1" applyAlignment="1">
      <alignment horizontal="center" vertical="center" wrapText="1"/>
    </xf>
    <xf numFmtId="0" fontId="30" fillId="0" borderId="45" xfId="3" applyFont="1" applyBorder="1" applyAlignment="1">
      <alignment horizontal="center" vertical="center" wrapText="1"/>
    </xf>
    <xf numFmtId="0" fontId="30" fillId="0" borderId="46" xfId="3" applyFont="1" applyBorder="1" applyAlignment="1">
      <alignment horizontal="center" vertical="center" wrapText="1"/>
    </xf>
    <xf numFmtId="0" fontId="30" fillId="0" borderId="62" xfId="3" applyFont="1" applyBorder="1" applyAlignment="1">
      <alignment horizontal="center" vertical="center"/>
    </xf>
    <xf numFmtId="0" fontId="30" fillId="0" borderId="48" xfId="3" applyFont="1" applyBorder="1" applyAlignment="1">
      <alignment horizontal="center" vertical="center"/>
    </xf>
    <xf numFmtId="0" fontId="30" fillId="0" borderId="67" xfId="3" applyFont="1" applyBorder="1" applyAlignment="1">
      <alignment horizontal="center" vertical="center"/>
    </xf>
    <xf numFmtId="0" fontId="19" fillId="0" borderId="128" xfId="3" applyBorder="1" applyAlignment="1">
      <alignment horizontal="center" readingOrder="2"/>
    </xf>
    <xf numFmtId="0" fontId="19" fillId="0" borderId="37" xfId="3" applyBorder="1" applyAlignment="1">
      <alignment horizontal="center"/>
    </xf>
    <xf numFmtId="0" fontId="19" fillId="0" borderId="129" xfId="3" applyBorder="1" applyAlignment="1">
      <alignment horizontal="center" vertical="center"/>
    </xf>
    <xf numFmtId="0" fontId="19" fillId="0" borderId="39" xfId="3" applyBorder="1" applyAlignment="1">
      <alignment horizontal="center"/>
    </xf>
    <xf numFmtId="0" fontId="19" fillId="0" borderId="30" xfId="3" applyBorder="1" applyAlignment="1">
      <alignment horizontal="center"/>
    </xf>
    <xf numFmtId="0" fontId="19" fillId="0" borderId="52" xfId="3" applyBorder="1" applyAlignment="1">
      <alignment horizontal="right"/>
    </xf>
    <xf numFmtId="0" fontId="19" fillId="0" borderId="35" xfId="3" applyBorder="1" applyAlignment="1">
      <alignment horizontal="right"/>
    </xf>
    <xf numFmtId="0" fontId="19" fillId="0" borderId="29" xfId="3" applyBorder="1" applyAlignment="1">
      <alignment horizontal="right"/>
    </xf>
    <xf numFmtId="0" fontId="19" fillId="0" borderId="3" xfId="3" applyBorder="1" applyAlignment="1">
      <alignment horizontal="center"/>
    </xf>
    <xf numFmtId="0" fontId="19" fillId="0" borderId="6" xfId="3" applyBorder="1" applyAlignment="1">
      <alignment horizontal="center"/>
    </xf>
    <xf numFmtId="0" fontId="19" fillId="0" borderId="53" xfId="3" applyBorder="1" applyAlignment="1">
      <alignment horizontal="center"/>
    </xf>
    <xf numFmtId="0" fontId="19" fillId="0" borderId="54" xfId="3" applyBorder="1" applyAlignment="1">
      <alignment horizontal="center"/>
    </xf>
    <xf numFmtId="0" fontId="32" fillId="5" borderId="135" xfId="4" applyFont="1" applyFill="1" applyBorder="1" applyAlignment="1">
      <alignment horizontal="center" vertical="justify"/>
    </xf>
    <xf numFmtId="0" fontId="32" fillId="5" borderId="134" xfId="4" applyFont="1" applyFill="1" applyBorder="1" applyAlignment="1">
      <alignment horizontal="center" vertical="justify"/>
    </xf>
    <xf numFmtId="0" fontId="32" fillId="5" borderId="136" xfId="4" applyFont="1" applyFill="1" applyBorder="1" applyAlignment="1">
      <alignment horizontal="center" vertical="justify"/>
    </xf>
    <xf numFmtId="0" fontId="32" fillId="0" borderId="25" xfId="4" applyFont="1" applyFill="1" applyBorder="1" applyAlignment="1">
      <alignment horizontal="left" vertical="justify"/>
    </xf>
    <xf numFmtId="0" fontId="32" fillId="0" borderId="26" xfId="4" applyFont="1" applyFill="1" applyBorder="1" applyAlignment="1">
      <alignment horizontal="left" vertical="justify"/>
    </xf>
    <xf numFmtId="0" fontId="32" fillId="0" borderId="135" xfId="4" applyFont="1" applyFill="1" applyBorder="1" applyAlignment="1">
      <alignment horizontal="left" vertical="justify"/>
    </xf>
    <xf numFmtId="0" fontId="32" fillId="0" borderId="27" xfId="4" applyFont="1" applyFill="1" applyBorder="1" applyAlignment="1">
      <alignment horizontal="left" vertical="justify"/>
    </xf>
    <xf numFmtId="0" fontId="32" fillId="0" borderId="28" xfId="4" applyFont="1" applyFill="1" applyBorder="1" applyAlignment="1">
      <alignment horizontal="left" vertical="justify"/>
    </xf>
    <xf numFmtId="0" fontId="32" fillId="0" borderId="55" xfId="4" applyFont="1" applyFill="1" applyBorder="1" applyAlignment="1">
      <alignment horizontal="left" vertical="justify"/>
    </xf>
    <xf numFmtId="0" fontId="32" fillId="0" borderId="139" xfId="4" applyFont="1" applyFill="1" applyBorder="1" applyAlignment="1">
      <alignment horizontal="left" vertical="justify"/>
    </xf>
    <xf numFmtId="0" fontId="32" fillId="0" borderId="132" xfId="4" applyFont="1" applyFill="1" applyBorder="1" applyAlignment="1">
      <alignment horizontal="left" vertical="justify"/>
    </xf>
    <xf numFmtId="0" fontId="32" fillId="0" borderId="92" xfId="4" applyFont="1" applyFill="1" applyBorder="1" applyAlignment="1">
      <alignment horizontal="left" vertical="justify"/>
    </xf>
    <xf numFmtId="2" fontId="32" fillId="0" borderId="140" xfId="4" applyNumberFormat="1" applyFont="1" applyFill="1" applyBorder="1" applyAlignment="1">
      <alignment horizontal="center" vertical="justify" readingOrder="2"/>
    </xf>
    <xf numFmtId="2" fontId="32" fillId="0" borderId="141" xfId="4" applyNumberFormat="1" applyFont="1" applyFill="1" applyBorder="1" applyAlignment="1">
      <alignment horizontal="center" vertical="justify" readingOrder="2"/>
    </xf>
    <xf numFmtId="0" fontId="32" fillId="0" borderId="17" xfId="4" applyFont="1" applyFill="1" applyBorder="1" applyAlignment="1">
      <alignment horizontal="left" vertical="justify"/>
    </xf>
    <xf numFmtId="0" fontId="32" fillId="0" borderId="18" xfId="4" applyFont="1" applyFill="1" applyBorder="1" applyAlignment="1">
      <alignment horizontal="left" vertical="justify"/>
    </xf>
    <xf numFmtId="0" fontId="32" fillId="0" borderId="133" xfId="4" applyFont="1" applyFill="1" applyBorder="1" applyAlignment="1">
      <alignment horizontal="center" vertical="justify"/>
    </xf>
    <xf numFmtId="0" fontId="32" fillId="0" borderId="134" xfId="4" applyFont="1" applyFill="1" applyBorder="1" applyAlignment="1">
      <alignment horizontal="center" vertical="justify"/>
    </xf>
    <xf numFmtId="0" fontId="32" fillId="0" borderId="92" xfId="4" applyFont="1" applyFill="1" applyBorder="1" applyAlignment="1">
      <alignment horizontal="center"/>
    </xf>
    <xf numFmtId="0" fontId="32" fillId="0" borderId="93" xfId="4" applyFont="1" applyFill="1" applyBorder="1" applyAlignment="1">
      <alignment horizontal="center"/>
    </xf>
    <xf numFmtId="0" fontId="32" fillId="0" borderId="129" xfId="4" applyFont="1" applyFill="1" applyBorder="1" applyAlignment="1">
      <alignment horizontal="center"/>
    </xf>
    <xf numFmtId="0" fontId="38" fillId="0" borderId="163" xfId="5" applyFont="1" applyBorder="1" applyAlignment="1">
      <alignment horizontal="center" vertical="center"/>
    </xf>
    <xf numFmtId="0" fontId="39" fillId="6" borderId="156" xfId="5" applyFont="1" applyFill="1" applyBorder="1" applyAlignment="1">
      <alignment horizontal="center" vertical="center" wrapText="1"/>
    </xf>
    <xf numFmtId="0" fontId="39" fillId="6" borderId="161" xfId="5" applyFont="1" applyFill="1" applyBorder="1" applyAlignment="1">
      <alignment horizontal="center" vertical="center"/>
    </xf>
    <xf numFmtId="0" fontId="39" fillId="6" borderId="155" xfId="5" applyFont="1" applyFill="1" applyBorder="1" applyAlignment="1">
      <alignment horizontal="center" vertical="center" wrapText="1"/>
    </xf>
    <xf numFmtId="0" fontId="39" fillId="6" borderId="144" xfId="5" applyFont="1" applyFill="1" applyBorder="1" applyAlignment="1">
      <alignment horizontal="center" vertical="center"/>
    </xf>
    <xf numFmtId="0" fontId="39" fillId="6" borderId="157" xfId="5" applyFont="1" applyFill="1" applyBorder="1" applyAlignment="1">
      <alignment horizontal="center" vertical="center"/>
    </xf>
    <xf numFmtId="0" fontId="39" fillId="6" borderId="145" xfId="5" applyFont="1" applyFill="1" applyBorder="1" applyAlignment="1">
      <alignment horizontal="center" vertical="center"/>
    </xf>
    <xf numFmtId="0" fontId="39" fillId="6" borderId="154" xfId="5" applyFont="1" applyFill="1" applyBorder="1" applyAlignment="1">
      <alignment horizontal="center"/>
    </xf>
    <xf numFmtId="0" fontId="39" fillId="6" borderId="155" xfId="5" applyFont="1" applyFill="1" applyBorder="1" applyAlignment="1">
      <alignment horizontal="center"/>
    </xf>
    <xf numFmtId="0" fontId="39" fillId="6" borderId="157" xfId="5" applyFont="1" applyFill="1" applyBorder="1" applyAlignment="1">
      <alignment horizontal="center"/>
    </xf>
    <xf numFmtId="0" fontId="41" fillId="6" borderId="156" xfId="5" applyFont="1" applyFill="1" applyBorder="1" applyAlignment="1">
      <alignment horizontal="center" vertical="center" shrinkToFit="1"/>
    </xf>
    <xf numFmtId="0" fontId="41" fillId="6" borderId="155" xfId="5" applyFont="1" applyFill="1" applyBorder="1" applyAlignment="1">
      <alignment horizontal="center" vertical="center" shrinkToFit="1"/>
    </xf>
    <xf numFmtId="0" fontId="41" fillId="6" borderId="157" xfId="5" applyFont="1" applyFill="1" applyBorder="1" applyAlignment="1">
      <alignment horizontal="center" vertical="center" shrinkToFit="1"/>
    </xf>
    <xf numFmtId="0" fontId="42" fillId="6" borderId="158" xfId="5" applyFont="1" applyFill="1" applyBorder="1" applyAlignment="1">
      <alignment horizontal="center"/>
    </xf>
    <xf numFmtId="0" fontId="42" fillId="6" borderId="159" xfId="5" applyFont="1" applyFill="1" applyBorder="1" applyAlignment="1">
      <alignment horizontal="center"/>
    </xf>
    <xf numFmtId="0" fontId="42" fillId="6" borderId="160" xfId="5" applyFont="1" applyFill="1" applyBorder="1" applyAlignment="1">
      <alignment horizontal="center"/>
    </xf>
    <xf numFmtId="0" fontId="45" fillId="6" borderId="161" xfId="5" applyFont="1" applyFill="1" applyBorder="1" applyAlignment="1">
      <alignment horizontal="center" vertical="center" shrinkToFit="1"/>
    </xf>
    <xf numFmtId="0" fontId="45" fillId="6" borderId="144" xfId="5" applyFont="1" applyFill="1" applyBorder="1" applyAlignment="1">
      <alignment horizontal="center" vertical="center" shrinkToFit="1"/>
    </xf>
    <xf numFmtId="0" fontId="45" fillId="6" borderId="145" xfId="5" applyFont="1" applyFill="1" applyBorder="1" applyAlignment="1">
      <alignment horizontal="center" vertical="center" shrinkToFit="1"/>
    </xf>
    <xf numFmtId="167" fontId="45" fillId="6" borderId="162" xfId="5" applyNumberFormat="1" applyFont="1" applyFill="1" applyBorder="1" applyAlignment="1">
      <alignment horizontal="center" vertical="center"/>
    </xf>
    <xf numFmtId="167" fontId="45" fillId="6" borderId="144" xfId="5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1" xr:uid="{D3BFA9F9-B9E2-46DC-95F9-E19FCE41E27B}"/>
    <cellStyle name="Normal 2 2" xfId="3" xr:uid="{4C180169-2546-44A4-AFB3-0EC60E4D0D59}"/>
    <cellStyle name="Normal 3" xfId="2" xr:uid="{29349E84-4787-4CE9-A33E-A098D6FB3F57}"/>
    <cellStyle name="Normal 4" xfId="4" xr:uid="{C21B5A11-4C4E-4134-83BB-CE97D2F7DF38}"/>
    <cellStyle name="Normal_FORMAT_1" xfId="5" xr:uid="{561BE826-2316-4EEA-B63C-56FBBE7EC075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22" fmlaLink="#REF!" fmlaRange="#REF!" sel="0" val="0"/>
</file>

<file path=xl/ctrlProps/ctrlProp2.xml><?xml version="1.0" encoding="utf-8"?>
<formControlPr xmlns="http://schemas.microsoft.com/office/spreadsheetml/2009/9/main" objectType="Drop" dropStyle="combo" dx="22" fmlaLink="#REF!" fmlaRange="#REF!" sel="0" val="0"/>
</file>

<file path=xl/ctrlProps/ctrlProp3.xml><?xml version="1.0" encoding="utf-8"?>
<formControlPr xmlns="http://schemas.microsoft.com/office/spreadsheetml/2009/9/main" objectType="Drop" dropStyle="combo" dx="22" fmlaLink="#REF!" fmlaRange="#REF!" sel="0" val="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png"/><Relationship Id="rId7" Type="http://schemas.openxmlformats.org/officeDocument/2006/relationships/image" Target="../media/image7.jp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7.jpg"/><Relationship Id="rId3" Type="http://schemas.openxmlformats.org/officeDocument/2006/relationships/image" Target="../media/image3.png"/><Relationship Id="rId7" Type="http://schemas.openxmlformats.org/officeDocument/2006/relationships/image" Target="../media/image7.jpg"/><Relationship Id="rId12" Type="http://schemas.openxmlformats.org/officeDocument/2006/relationships/image" Target="../media/image16.jpg"/><Relationship Id="rId2" Type="http://schemas.openxmlformats.org/officeDocument/2006/relationships/image" Target="../media/image2.png"/><Relationship Id="rId16" Type="http://schemas.openxmlformats.org/officeDocument/2006/relationships/image" Target="../media/image20.jpg"/><Relationship Id="rId1" Type="http://schemas.openxmlformats.org/officeDocument/2006/relationships/image" Target="../media/image12.emf"/><Relationship Id="rId6" Type="http://schemas.openxmlformats.org/officeDocument/2006/relationships/image" Target="../media/image6.jpg"/><Relationship Id="rId11" Type="http://schemas.openxmlformats.org/officeDocument/2006/relationships/image" Target="../media/image15.jpg"/><Relationship Id="rId5" Type="http://schemas.openxmlformats.org/officeDocument/2006/relationships/image" Target="../media/image5.jpg"/><Relationship Id="rId15" Type="http://schemas.openxmlformats.org/officeDocument/2006/relationships/image" Target="../media/image19.jpg"/><Relationship Id="rId10" Type="http://schemas.openxmlformats.org/officeDocument/2006/relationships/image" Target="../media/image14.png"/><Relationship Id="rId4" Type="http://schemas.openxmlformats.org/officeDocument/2006/relationships/image" Target="../media/image4.jpg"/><Relationship Id="rId9" Type="http://schemas.openxmlformats.org/officeDocument/2006/relationships/image" Target="../media/image13.png"/><Relationship Id="rId14" Type="http://schemas.openxmlformats.org/officeDocument/2006/relationships/image" Target="../media/image18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2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</xdr:colOff>
          <xdr:row>1</xdr:row>
          <xdr:rowOff>121920</xdr:rowOff>
        </xdr:from>
        <xdr:to>
          <xdr:col>15</xdr:col>
          <xdr:colOff>76200</xdr:colOff>
          <xdr:row>1</xdr:row>
          <xdr:rowOff>541020</xdr:rowOff>
        </xdr:to>
        <xdr:sp macro="" textlink="">
          <xdr:nvSpPr>
            <xdr:cNvPr id="9217" name="Drop Dow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49174</xdr:colOff>
          <xdr:row>5</xdr:row>
          <xdr:rowOff>292267</xdr:rowOff>
        </xdr:from>
        <xdr:to>
          <xdr:col>18</xdr:col>
          <xdr:colOff>404774</xdr:colOff>
          <xdr:row>7</xdr:row>
          <xdr:rowOff>1296314</xdr:rowOff>
        </xdr:to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ayatvafaeian" spid="_x0000_s924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977924266" y="5176687"/>
              <a:ext cx="3556000" cy="313002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18</xdr:col>
      <xdr:colOff>656360</xdr:colOff>
      <xdr:row>5</xdr:row>
      <xdr:rowOff>1192975</xdr:rowOff>
    </xdr:from>
    <xdr:to>
      <xdr:col>21</xdr:col>
      <xdr:colOff>66540</xdr:colOff>
      <xdr:row>6</xdr:row>
      <xdr:rowOff>1041972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75671700" y="5955475"/>
          <a:ext cx="2000980" cy="1045337"/>
        </a:xfrm>
        <a:prstGeom prst="rect">
          <a:avLst/>
        </a:prstGeom>
      </xdr:spPr>
    </xdr:pic>
    <xdr:clientData/>
  </xdr:twoCellAnchor>
  <xdr:twoCellAnchor editAs="oneCell">
    <xdr:from>
      <xdr:col>18</xdr:col>
      <xdr:colOff>1187990</xdr:colOff>
      <xdr:row>8</xdr:row>
      <xdr:rowOff>336776</xdr:rowOff>
    </xdr:from>
    <xdr:to>
      <xdr:col>21</xdr:col>
      <xdr:colOff>459044</xdr:colOff>
      <xdr:row>9</xdr:row>
      <xdr:rowOff>771184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75279196" y="8886416"/>
          <a:ext cx="1861854" cy="1531688"/>
        </a:xfrm>
        <a:prstGeom prst="rect">
          <a:avLst/>
        </a:prstGeom>
      </xdr:spPr>
    </xdr:pic>
    <xdr:clientData/>
  </xdr:twoCellAnchor>
  <xdr:twoCellAnchor editAs="oneCell">
    <xdr:from>
      <xdr:col>10</xdr:col>
      <xdr:colOff>97972</xdr:colOff>
      <xdr:row>3</xdr:row>
      <xdr:rowOff>97972</xdr:rowOff>
    </xdr:from>
    <xdr:to>
      <xdr:col>10</xdr:col>
      <xdr:colOff>2111830</xdr:colOff>
      <xdr:row>3</xdr:row>
      <xdr:rowOff>1022103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340130" y="1759132"/>
          <a:ext cx="2013858" cy="924131"/>
        </a:xfrm>
        <a:prstGeom prst="rect">
          <a:avLst/>
        </a:prstGeom>
      </xdr:spPr>
    </xdr:pic>
    <xdr:clientData/>
  </xdr:twoCellAnchor>
  <xdr:twoCellAnchor editAs="oneCell">
    <xdr:from>
      <xdr:col>10</xdr:col>
      <xdr:colOff>278739</xdr:colOff>
      <xdr:row>5</xdr:row>
      <xdr:rowOff>54428</xdr:rowOff>
    </xdr:from>
    <xdr:to>
      <xdr:col>10</xdr:col>
      <xdr:colOff>1948543</xdr:colOff>
      <xdr:row>5</xdr:row>
      <xdr:rowOff>1023257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503417" y="4938848"/>
          <a:ext cx="1669804" cy="968829"/>
        </a:xfrm>
        <a:prstGeom prst="rect">
          <a:avLst/>
        </a:prstGeom>
      </xdr:spPr>
    </xdr:pic>
    <xdr:clientData/>
  </xdr:twoCellAnchor>
  <xdr:twoCellAnchor editAs="oneCell">
    <xdr:from>
      <xdr:col>10</xdr:col>
      <xdr:colOff>108856</xdr:colOff>
      <xdr:row>6</xdr:row>
      <xdr:rowOff>76201</xdr:rowOff>
    </xdr:from>
    <xdr:to>
      <xdr:col>10</xdr:col>
      <xdr:colOff>2104138</xdr:colOff>
      <xdr:row>6</xdr:row>
      <xdr:rowOff>892628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347822" y="6035041"/>
          <a:ext cx="1995282" cy="816427"/>
        </a:xfrm>
        <a:prstGeom prst="rect">
          <a:avLst/>
        </a:prstGeom>
      </xdr:spPr>
    </xdr:pic>
    <xdr:clientData/>
  </xdr:twoCellAnchor>
  <xdr:twoCellAnchor editAs="oneCell">
    <xdr:from>
      <xdr:col>10</xdr:col>
      <xdr:colOff>505323</xdr:colOff>
      <xdr:row>7</xdr:row>
      <xdr:rowOff>97972</xdr:rowOff>
    </xdr:from>
    <xdr:to>
      <xdr:col>10</xdr:col>
      <xdr:colOff>1774371</xdr:colOff>
      <xdr:row>7</xdr:row>
      <xdr:rowOff>1338944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677589" y="7108372"/>
          <a:ext cx="1269048" cy="1240972"/>
        </a:xfrm>
        <a:prstGeom prst="rect">
          <a:avLst/>
        </a:prstGeom>
      </xdr:spPr>
    </xdr:pic>
    <xdr:clientData/>
  </xdr:twoCellAnchor>
  <xdr:twoCellAnchor editAs="oneCell">
    <xdr:from>
      <xdr:col>10</xdr:col>
      <xdr:colOff>173734</xdr:colOff>
      <xdr:row>8</xdr:row>
      <xdr:rowOff>163284</xdr:rowOff>
    </xdr:from>
    <xdr:to>
      <xdr:col>10</xdr:col>
      <xdr:colOff>1926771</xdr:colOff>
      <xdr:row>8</xdr:row>
      <xdr:rowOff>936170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525189" y="8712924"/>
          <a:ext cx="1753037" cy="772886"/>
        </a:xfrm>
        <a:prstGeom prst="rect">
          <a:avLst/>
        </a:prstGeom>
      </xdr:spPr>
    </xdr:pic>
    <xdr:clientData/>
  </xdr:twoCellAnchor>
  <xdr:twoCellAnchor editAs="oneCell">
    <xdr:from>
      <xdr:col>9</xdr:col>
      <xdr:colOff>758303</xdr:colOff>
      <xdr:row>4</xdr:row>
      <xdr:rowOff>95251</xdr:rowOff>
    </xdr:from>
    <xdr:to>
      <xdr:col>10</xdr:col>
      <xdr:colOff>2027464</xdr:colOff>
      <xdr:row>4</xdr:row>
      <xdr:rowOff>1042308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8641179" y="2857501"/>
          <a:ext cx="2044768" cy="947057"/>
        </a:xfrm>
        <a:prstGeom prst="rect">
          <a:avLst/>
        </a:prstGeom>
      </xdr:spPr>
    </xdr:pic>
    <xdr:clientData/>
  </xdr:twoCellAnchor>
  <xdr:twoCellAnchor editAs="oneCell">
    <xdr:from>
      <xdr:col>10</xdr:col>
      <xdr:colOff>97972</xdr:colOff>
      <xdr:row>9</xdr:row>
      <xdr:rowOff>293914</xdr:rowOff>
    </xdr:from>
    <xdr:to>
      <xdr:col>10</xdr:col>
      <xdr:colOff>2100943</xdr:colOff>
      <xdr:row>9</xdr:row>
      <xdr:rowOff>1051983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366257" y="8991600"/>
          <a:ext cx="2002971" cy="7580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45720</xdr:colOff>
          <xdr:row>1</xdr:row>
          <xdr:rowOff>121920</xdr:rowOff>
        </xdr:from>
        <xdr:to>
          <xdr:col>15</xdr:col>
          <xdr:colOff>76200</xdr:colOff>
          <xdr:row>1</xdr:row>
          <xdr:rowOff>541020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49174</xdr:colOff>
          <xdr:row>6</xdr:row>
          <xdr:rowOff>292267</xdr:rowOff>
        </xdr:from>
        <xdr:to>
          <xdr:col>18</xdr:col>
          <xdr:colOff>404774</xdr:colOff>
          <xdr:row>8</xdr:row>
          <xdr:rowOff>1296314</xdr:rowOff>
        </xdr:to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ayatvafaeian" spid="_x0000_s618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977778398" y="3035467"/>
              <a:ext cx="3556000" cy="313764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18</xdr:col>
      <xdr:colOff>656360</xdr:colOff>
      <xdr:row>6</xdr:row>
      <xdr:rowOff>1192975</xdr:rowOff>
    </xdr:from>
    <xdr:to>
      <xdr:col>21</xdr:col>
      <xdr:colOff>66540</xdr:colOff>
      <xdr:row>7</xdr:row>
      <xdr:rowOff>1041972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76287832" y="3936175"/>
          <a:ext cx="2000980" cy="1048603"/>
        </a:xfrm>
        <a:prstGeom prst="rect">
          <a:avLst/>
        </a:prstGeom>
      </xdr:spPr>
    </xdr:pic>
    <xdr:clientData/>
  </xdr:twoCellAnchor>
  <xdr:twoCellAnchor editAs="oneCell">
    <xdr:from>
      <xdr:col>18</xdr:col>
      <xdr:colOff>1187990</xdr:colOff>
      <xdr:row>9</xdr:row>
      <xdr:rowOff>336776</xdr:rowOff>
    </xdr:from>
    <xdr:to>
      <xdr:col>21</xdr:col>
      <xdr:colOff>459044</xdr:colOff>
      <xdr:row>10</xdr:row>
      <xdr:rowOff>771184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75895328" y="5420405"/>
          <a:ext cx="1861854" cy="1533865"/>
        </a:xfrm>
        <a:prstGeom prst="rect">
          <a:avLst/>
        </a:prstGeom>
      </xdr:spPr>
    </xdr:pic>
    <xdr:clientData/>
  </xdr:twoCellAnchor>
  <xdr:twoCellAnchor editAs="oneCell">
    <xdr:from>
      <xdr:col>10</xdr:col>
      <xdr:colOff>97972</xdr:colOff>
      <xdr:row>3</xdr:row>
      <xdr:rowOff>97972</xdr:rowOff>
    </xdr:from>
    <xdr:to>
      <xdr:col>10</xdr:col>
      <xdr:colOff>1932214</xdr:colOff>
      <xdr:row>3</xdr:row>
      <xdr:rowOff>1022103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8736429" y="1785258"/>
          <a:ext cx="1834242" cy="924131"/>
        </a:xfrm>
        <a:prstGeom prst="rect">
          <a:avLst/>
        </a:prstGeom>
      </xdr:spPr>
    </xdr:pic>
    <xdr:clientData/>
  </xdr:twoCellAnchor>
  <xdr:twoCellAnchor editAs="oneCell">
    <xdr:from>
      <xdr:col>10</xdr:col>
      <xdr:colOff>278739</xdr:colOff>
      <xdr:row>6</xdr:row>
      <xdr:rowOff>54428</xdr:rowOff>
    </xdr:from>
    <xdr:to>
      <xdr:col>10</xdr:col>
      <xdr:colOff>1948543</xdr:colOff>
      <xdr:row>6</xdr:row>
      <xdr:rowOff>1023257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7185657" y="3875314"/>
          <a:ext cx="1669804" cy="968829"/>
        </a:xfrm>
        <a:prstGeom prst="rect">
          <a:avLst/>
        </a:prstGeom>
      </xdr:spPr>
    </xdr:pic>
    <xdr:clientData/>
  </xdr:twoCellAnchor>
  <xdr:twoCellAnchor editAs="oneCell">
    <xdr:from>
      <xdr:col>10</xdr:col>
      <xdr:colOff>108857</xdr:colOff>
      <xdr:row>7</xdr:row>
      <xdr:rowOff>76201</xdr:rowOff>
    </xdr:from>
    <xdr:to>
      <xdr:col>10</xdr:col>
      <xdr:colOff>1986644</xdr:colOff>
      <xdr:row>7</xdr:row>
      <xdr:rowOff>892628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8681999" y="6049737"/>
          <a:ext cx="1877787" cy="816427"/>
        </a:xfrm>
        <a:prstGeom prst="rect">
          <a:avLst/>
        </a:prstGeom>
      </xdr:spPr>
    </xdr:pic>
    <xdr:clientData/>
  </xdr:twoCellAnchor>
  <xdr:twoCellAnchor editAs="oneCell">
    <xdr:from>
      <xdr:col>10</xdr:col>
      <xdr:colOff>505323</xdr:colOff>
      <xdr:row>8</xdr:row>
      <xdr:rowOff>97972</xdr:rowOff>
    </xdr:from>
    <xdr:to>
      <xdr:col>10</xdr:col>
      <xdr:colOff>1774371</xdr:colOff>
      <xdr:row>8</xdr:row>
      <xdr:rowOff>1338944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7359829" y="5889172"/>
          <a:ext cx="1269048" cy="1240972"/>
        </a:xfrm>
        <a:prstGeom prst="rect">
          <a:avLst/>
        </a:prstGeom>
      </xdr:spPr>
    </xdr:pic>
    <xdr:clientData/>
  </xdr:twoCellAnchor>
  <xdr:twoCellAnchor editAs="oneCell">
    <xdr:from>
      <xdr:col>10</xdr:col>
      <xdr:colOff>173734</xdr:colOff>
      <xdr:row>9</xdr:row>
      <xdr:rowOff>163284</xdr:rowOff>
    </xdr:from>
    <xdr:to>
      <xdr:col>10</xdr:col>
      <xdr:colOff>1926771</xdr:colOff>
      <xdr:row>9</xdr:row>
      <xdr:rowOff>936170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7207429" y="7489370"/>
          <a:ext cx="1753037" cy="772886"/>
        </a:xfrm>
        <a:prstGeom prst="rect">
          <a:avLst/>
        </a:prstGeom>
      </xdr:spPr>
    </xdr:pic>
    <xdr:clientData/>
  </xdr:twoCellAnchor>
  <xdr:twoCellAnchor editAs="oneCell">
    <xdr:from>
      <xdr:col>10</xdr:col>
      <xdr:colOff>440264</xdr:colOff>
      <xdr:row>11</xdr:row>
      <xdr:rowOff>108857</xdr:rowOff>
    </xdr:from>
    <xdr:to>
      <xdr:col>10</xdr:col>
      <xdr:colOff>1807574</xdr:colOff>
      <xdr:row>11</xdr:row>
      <xdr:rowOff>1436914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987326626" y="9764486"/>
          <a:ext cx="1367310" cy="1328057"/>
        </a:xfrm>
        <a:prstGeom prst="rect">
          <a:avLst/>
        </a:prstGeom>
      </xdr:spPr>
    </xdr:pic>
    <xdr:clientData/>
  </xdr:twoCellAnchor>
  <xdr:twoCellAnchor editAs="oneCell">
    <xdr:from>
      <xdr:col>10</xdr:col>
      <xdr:colOff>250371</xdr:colOff>
      <xdr:row>12</xdr:row>
      <xdr:rowOff>76200</xdr:rowOff>
    </xdr:from>
    <xdr:to>
      <xdr:col>10</xdr:col>
      <xdr:colOff>2006171</xdr:colOff>
      <xdr:row>12</xdr:row>
      <xdr:rowOff>850459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987128029" y="11277600"/>
          <a:ext cx="1755800" cy="774259"/>
        </a:xfrm>
        <a:prstGeom prst="rect">
          <a:avLst/>
        </a:prstGeom>
      </xdr:spPr>
    </xdr:pic>
    <xdr:clientData/>
  </xdr:twoCellAnchor>
  <xdr:twoCellAnchor editAs="oneCell">
    <xdr:from>
      <xdr:col>10</xdr:col>
      <xdr:colOff>130629</xdr:colOff>
      <xdr:row>13</xdr:row>
      <xdr:rowOff>76200</xdr:rowOff>
    </xdr:from>
    <xdr:to>
      <xdr:col>10</xdr:col>
      <xdr:colOff>2057400</xdr:colOff>
      <xdr:row>13</xdr:row>
      <xdr:rowOff>805429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7076800" y="12257314"/>
          <a:ext cx="1926771" cy="729229"/>
        </a:xfrm>
        <a:prstGeom prst="rect">
          <a:avLst/>
        </a:prstGeom>
      </xdr:spPr>
    </xdr:pic>
    <xdr:clientData/>
  </xdr:twoCellAnchor>
  <xdr:twoCellAnchor editAs="oneCell">
    <xdr:from>
      <xdr:col>10</xdr:col>
      <xdr:colOff>315686</xdr:colOff>
      <xdr:row>14</xdr:row>
      <xdr:rowOff>122317</xdr:rowOff>
    </xdr:from>
    <xdr:to>
      <xdr:col>10</xdr:col>
      <xdr:colOff>1915884</xdr:colOff>
      <xdr:row>14</xdr:row>
      <xdr:rowOff>1570337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551316" y="14241088"/>
          <a:ext cx="1600198" cy="1448020"/>
        </a:xfrm>
        <a:prstGeom prst="rect">
          <a:avLst/>
        </a:prstGeom>
      </xdr:spPr>
    </xdr:pic>
    <xdr:clientData/>
  </xdr:twoCellAnchor>
  <xdr:twoCellAnchor editAs="oneCell">
    <xdr:from>
      <xdr:col>10</xdr:col>
      <xdr:colOff>141515</xdr:colOff>
      <xdr:row>15</xdr:row>
      <xdr:rowOff>54923</xdr:rowOff>
    </xdr:from>
    <xdr:to>
      <xdr:col>10</xdr:col>
      <xdr:colOff>2090058</xdr:colOff>
      <xdr:row>15</xdr:row>
      <xdr:rowOff>1064622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7044142" y="14674437"/>
          <a:ext cx="1948543" cy="1009699"/>
        </a:xfrm>
        <a:prstGeom prst="rect">
          <a:avLst/>
        </a:prstGeom>
      </xdr:spPr>
    </xdr:pic>
    <xdr:clientData/>
  </xdr:twoCellAnchor>
  <xdr:twoCellAnchor editAs="oneCell">
    <xdr:from>
      <xdr:col>10</xdr:col>
      <xdr:colOff>174171</xdr:colOff>
      <xdr:row>4</xdr:row>
      <xdr:rowOff>130629</xdr:rowOff>
    </xdr:from>
    <xdr:to>
      <xdr:col>10</xdr:col>
      <xdr:colOff>2027464</xdr:colOff>
      <xdr:row>4</xdr:row>
      <xdr:rowOff>903514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8641179" y="2892879"/>
          <a:ext cx="1853293" cy="772885"/>
        </a:xfrm>
        <a:prstGeom prst="rect">
          <a:avLst/>
        </a:prstGeom>
      </xdr:spPr>
    </xdr:pic>
    <xdr:clientData/>
  </xdr:twoCellAnchor>
  <xdr:twoCellAnchor editAs="oneCell">
    <xdr:from>
      <xdr:col>10</xdr:col>
      <xdr:colOff>228600</xdr:colOff>
      <xdr:row>5</xdr:row>
      <xdr:rowOff>163286</xdr:rowOff>
    </xdr:from>
    <xdr:to>
      <xdr:col>10</xdr:col>
      <xdr:colOff>1926771</xdr:colOff>
      <xdr:row>5</xdr:row>
      <xdr:rowOff>1038298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150029" y="3984172"/>
          <a:ext cx="1698171" cy="875012"/>
        </a:xfrm>
        <a:prstGeom prst="rect">
          <a:avLst/>
        </a:prstGeom>
      </xdr:spPr>
    </xdr:pic>
    <xdr:clientData/>
  </xdr:twoCellAnchor>
  <xdr:twoCellAnchor editAs="oneCell">
    <xdr:from>
      <xdr:col>9</xdr:col>
      <xdr:colOff>794657</xdr:colOff>
      <xdr:row>10</xdr:row>
      <xdr:rowOff>119742</xdr:rowOff>
    </xdr:from>
    <xdr:to>
      <xdr:col>10</xdr:col>
      <xdr:colOff>2134962</xdr:colOff>
      <xdr:row>10</xdr:row>
      <xdr:rowOff>950322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932314" y="9786256"/>
          <a:ext cx="2155372" cy="8305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</xdr:colOff>
          <xdr:row>1</xdr:row>
          <xdr:rowOff>121920</xdr:rowOff>
        </xdr:from>
        <xdr:to>
          <xdr:col>11</xdr:col>
          <xdr:colOff>1943100</xdr:colOff>
          <xdr:row>1</xdr:row>
          <xdr:rowOff>541020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249335</xdr:colOff>
          <xdr:row>1</xdr:row>
          <xdr:rowOff>640610</xdr:rowOff>
        </xdr:from>
        <xdr:to>
          <xdr:col>11</xdr:col>
          <xdr:colOff>2511159</xdr:colOff>
          <xdr:row>4</xdr:row>
          <xdr:rowOff>175947</xdr:rowOff>
        </xdr:to>
        <xdr:pic>
          <xdr:nvPicPr>
            <xdr:cNvPr id="13" name="Picture 12">
              <a:extLst>
                <a:ext uri="{FF2B5EF4-FFF2-40B4-BE49-F238E27FC236}">
                  <a16:creationId xmlns:a16="http://schemas.microsoft.com/office/drawing/2014/main" id="{00000000-0008-0000-0200-00000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ayatvafaeian" spid="_x0000_s435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1307411928" y="831110"/>
              <a:ext cx="2299924" cy="18927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9</xdr:col>
      <xdr:colOff>199160</xdr:colOff>
      <xdr:row>3</xdr:row>
      <xdr:rowOff>17318</xdr:rowOff>
    </xdr:from>
    <xdr:to>
      <xdr:col>9</xdr:col>
      <xdr:colOff>2129110</xdr:colOff>
      <xdr:row>3</xdr:row>
      <xdr:rowOff>1065921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03535146" y="1229591"/>
          <a:ext cx="2133785" cy="1048603"/>
        </a:xfrm>
        <a:prstGeom prst="rect">
          <a:avLst/>
        </a:prstGeom>
      </xdr:spPr>
    </xdr:pic>
    <xdr:clientData/>
  </xdr:twoCellAnchor>
  <xdr:twoCellAnchor editAs="oneCell">
    <xdr:from>
      <xdr:col>9</xdr:col>
      <xdr:colOff>240933</xdr:colOff>
      <xdr:row>3</xdr:row>
      <xdr:rowOff>935491</xdr:rowOff>
    </xdr:from>
    <xdr:to>
      <xdr:col>9</xdr:col>
      <xdr:colOff>2102787</xdr:colOff>
      <xdr:row>5</xdr:row>
      <xdr:rowOff>52727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43698427" y="2418670"/>
          <a:ext cx="1861854" cy="15393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005BF-1FA3-4AC8-B06A-48E450F5EDB1}">
  <sheetPr>
    <pageSetUpPr fitToPage="1"/>
  </sheetPr>
  <dimension ref="A1:Y260"/>
  <sheetViews>
    <sheetView rightToLeft="1" view="pageBreakPreview" zoomScale="70" zoomScaleNormal="110" zoomScaleSheetLayoutView="70" workbookViewId="0">
      <selection activeCell="S92" sqref="S92"/>
    </sheetView>
  </sheetViews>
  <sheetFormatPr defaultRowHeight="29.4"/>
  <cols>
    <col min="1" max="1" width="4.5546875" customWidth="1"/>
    <col min="2" max="2" width="16.6640625" customWidth="1"/>
    <col min="3" max="3" width="13.6640625" customWidth="1"/>
    <col min="6" max="6" width="11.88671875" customWidth="1"/>
    <col min="7" max="7" width="9.6640625" customWidth="1"/>
    <col min="8" max="9" width="11" customWidth="1"/>
    <col min="10" max="10" width="11.6640625" customWidth="1"/>
    <col min="11" max="11" width="32" customWidth="1"/>
    <col min="12" max="12" width="24.6640625" style="26" customWidth="1"/>
    <col min="13" max="13" width="0.88671875" customWidth="1"/>
    <col min="14" max="14" width="14.33203125" customWidth="1"/>
    <col min="15" max="15" width="12.33203125" customWidth="1"/>
    <col min="16" max="16" width="12.44140625" customWidth="1"/>
    <col min="17" max="17" width="13.109375" customWidth="1"/>
    <col min="19" max="19" width="20" customWidth="1"/>
    <col min="23" max="24" width="9" customWidth="1"/>
    <col min="25" max="25" width="21.109375" customWidth="1"/>
  </cols>
  <sheetData>
    <row r="1" spans="1:25" ht="30" thickBot="1">
      <c r="A1" s="52"/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  <c r="M1" s="55"/>
    </row>
    <row r="2" spans="1:25" ht="53.25" customHeight="1" thickBot="1">
      <c r="A2" s="56"/>
      <c r="B2" s="421"/>
      <c r="C2" s="422"/>
      <c r="D2" s="422"/>
      <c r="E2" s="422"/>
      <c r="F2" s="422"/>
      <c r="G2" s="422"/>
      <c r="H2" s="422"/>
      <c r="I2" s="422"/>
      <c r="J2" s="422"/>
      <c r="K2" s="423"/>
      <c r="L2" s="27"/>
      <c r="M2" s="57"/>
      <c r="N2" s="399" t="e">
        <f>INDEX(#REF!,#REF!)</f>
        <v>#REF!</v>
      </c>
      <c r="O2" s="400"/>
      <c r="P2" s="400"/>
      <c r="Q2" s="400"/>
      <c r="R2" s="400"/>
      <c r="S2" s="401"/>
    </row>
    <row r="3" spans="1:25" ht="48" customHeight="1" thickTop="1" thickBot="1">
      <c r="A3" s="56"/>
      <c r="B3" s="2" t="s">
        <v>0</v>
      </c>
      <c r="C3" s="2" t="s">
        <v>1</v>
      </c>
      <c r="D3" s="2" t="s">
        <v>2</v>
      </c>
      <c r="E3" s="4" t="s">
        <v>3</v>
      </c>
      <c r="F3" s="12" t="s">
        <v>4</v>
      </c>
      <c r="G3" s="13" t="s">
        <v>16</v>
      </c>
      <c r="H3" s="13" t="s">
        <v>17</v>
      </c>
      <c r="I3" s="13" t="s">
        <v>47</v>
      </c>
      <c r="J3" s="13" t="s">
        <v>9</v>
      </c>
      <c r="K3" s="1" t="s">
        <v>5</v>
      </c>
      <c r="L3" s="28" t="s">
        <v>23</v>
      </c>
      <c r="M3" s="57"/>
      <c r="N3" s="50" t="e">
        <f>IF(N2="مستقیم","طول",IF(N2="L خوابیده به راست","طول",IF(N2="L خوابیده به چپ","طول",IF(N2="L ایستاده به راست","ارتفاع",IF(N2="L ایستاده به چپ","ارتفاع",IF(N2="]  به راست","ارتفاع",IF(N2=" [به چپ","ارتفاع",IF(N2="]  به بالا","طول",IF(N2="]  به پایین","طول",IF(N2="ریشه پله","عمودی",IF(N2="خاموت دایره","قطر",IF(N2="خاموت 90","طول",IF(N2="خاموت 135","طول",IF(N2="رکابی","طول",IF(N2="سنجاقی 135","طول",IF(N2="خرک","پاشنه چپ",""))))))))))))))))</f>
        <v>#REF!</v>
      </c>
      <c r="O3" s="9" t="e">
        <f>IF(N2="L خوابیده به راست","ارتفاع",IF(N2="L خوابیده به چپ","ارتفاع",IF(N2="L ایستاده به راست","پاشنه",IF(N2="L ایستاده به چپ","پاشنه",IF(N2="]  به راست","عرض پایین",IF(N2=" [به چپ","عرض پایین",IF(N2="]  به بالا","ارتفاع چپ",IF(N2="]  به پایین","ارتفاع چپ",IF(N2="ریشه پله","شیب",IF(N2="خاموت 90","عرض",IF(N2="خاموت 135","عرض",IF(N2="رکابی","عرض",IF(N2="سنجاقی 135","طول خم 90",IF(N2="خرک","ارتفاع",""))))))))))))))</f>
        <v>#REF!</v>
      </c>
      <c r="P3" s="9" t="e">
        <f>IF(N2="]  به راست","عرض بالا",IF(N2=" [به چپ","عرض بالا",IF(N2="]  به بالا","ارتفاع راست",IF(N2="]  به پایین","ارتفاع راست",IF(N2="ریشه پله","افقی",IF(N2="خاموت 90","طول خم",IF(N2="خاموت 135","طول خم",IF(N2="رکابی","طول خم",IF(N2="سنجاقی 135","طول خم 135",IF(N2="خرک","طول",""))))))))))</f>
        <v>#REF!</v>
      </c>
      <c r="Q3" s="9" t="e">
        <f>IF(N2="رکابی","قطر خم",IF(N2="سنجاقی 135","قطر خم",IF(N2="خرک","پاشنه راست","")))</f>
        <v>#REF!</v>
      </c>
      <c r="R3" s="10"/>
      <c r="S3" s="10"/>
    </row>
    <row r="4" spans="1:25" ht="84.75" customHeight="1" thickBot="1">
      <c r="A4" s="56"/>
      <c r="B4" s="14">
        <v>1</v>
      </c>
      <c r="C4" s="15" t="s">
        <v>10</v>
      </c>
      <c r="D4" s="16">
        <v>18</v>
      </c>
      <c r="E4" s="16">
        <v>110</v>
      </c>
      <c r="F4" s="17">
        <v>9.9</v>
      </c>
      <c r="G4" s="18">
        <f>F4*E4</f>
        <v>1089</v>
      </c>
      <c r="H4" s="18" t="e">
        <f>IF(D4=6,#REF!,IF('لیستوفر هوشمند (3)'!D4=8,#REF!,IF('لیستوفر هوشمند (3)'!D4=10,#REF!,IF(D4=12,#REF!,IF('لیستوفر هوشمند (3)'!D4=14,#REF!,IF('لیستوفر هوشمند (3)'!D4=16,#REF!,IF('لیستوفر هوشمند (3)'!D4=18,#REF!,IF('لیستوفر هوشمند (3)'!D4=20,#REF!,IF('لیستوفر هوشمند (3)'!D4=22,#REF!,IF('لیستوفر هوشمند (3)'!D4=24,#REF!,IF('لیستوفر هوشمند (3)'!D4=25,#REF!,IF('لیستوفر هوشمند (3)'!D4=26,#REF!,IF('لیستوفر هوشمند (3)'!D4=28,#REF!,IF('لیستوفر هوشمند (3)'!D4=30,#REF!,IF('لیستوفر هوشمند (3)'!D4=32,#REF!,0)))))))))))))))</f>
        <v>#REF!</v>
      </c>
      <c r="I4" s="48">
        <v>1</v>
      </c>
      <c r="J4" s="18" t="e">
        <f>G4*H4</f>
        <v>#REF!</v>
      </c>
      <c r="K4" s="3"/>
      <c r="L4" s="29" t="s">
        <v>24</v>
      </c>
      <c r="M4" s="57"/>
      <c r="N4" s="51">
        <v>1460</v>
      </c>
      <c r="O4" s="7">
        <v>320</v>
      </c>
      <c r="P4" s="7">
        <v>90</v>
      </c>
      <c r="Q4" s="7" t="s">
        <v>13</v>
      </c>
      <c r="R4" s="7"/>
      <c r="S4" s="8"/>
      <c r="W4" s="5">
        <f t="array" ref="W4">IFERROR(INDEX($D$4:$D$88,MATCH(0,COUNTIF($W$3:W3,$D$4:$D$88),0)),"")</f>
        <v>18</v>
      </c>
      <c r="Y4" s="5" t="str">
        <f t="array" ref="Y4">IFERROR(INDEX($L$4:$L$88,MATCH(0,COUNTIF($Y$3:Y3,$L$4:$L$88),0),0),0)</f>
        <v>فونداسیون</v>
      </c>
    </row>
    <row r="5" spans="1:25" ht="93" customHeight="1" thickBot="1">
      <c r="A5" s="56"/>
      <c r="B5" s="14">
        <v>2</v>
      </c>
      <c r="C5" s="15" t="s">
        <v>6</v>
      </c>
      <c r="D5" s="16">
        <v>18</v>
      </c>
      <c r="E5" s="16">
        <v>94</v>
      </c>
      <c r="F5" s="17">
        <v>12</v>
      </c>
      <c r="G5" s="18">
        <f>F5*E5</f>
        <v>1128</v>
      </c>
      <c r="H5" s="18" t="e">
        <f>IF(D5=6,#REF!,IF('لیستوفر هوشمند (3)'!D5=8,#REF!,IF('لیستوفر هوشمند (3)'!D5=10,#REF!,IF(D5=12,#REF!,IF('لیستوفر هوشمند (3)'!D5=14,#REF!,IF('لیستوفر هوشمند (3)'!D5=16,#REF!,IF('لیستوفر هوشمند (3)'!D5=18,#REF!,IF('لیستوفر هوشمند (3)'!D5=20,#REF!,IF('لیستوفر هوشمند (3)'!D5=22,#REF!,IF('لیستوفر هوشمند (3)'!D5=24,#REF!,IF('لیستوفر هوشمند (3)'!D5=25,#REF!,IF('لیستوفر هوشمند (3)'!D5=26,#REF!,IF('لیستوفر هوشمند (3)'!D5=28,#REF!,IF('لیستوفر هوشمند (3)'!D5=30,#REF!,IF('لیستوفر هوشمند (3)'!D5=32,#REF!,0)))))))))))))))</f>
        <v>#REF!</v>
      </c>
      <c r="I5" s="48">
        <v>1</v>
      </c>
      <c r="J5" s="18" t="e">
        <f>G5*H5</f>
        <v>#REF!</v>
      </c>
      <c r="K5" s="3"/>
      <c r="L5" s="29" t="s">
        <v>24</v>
      </c>
      <c r="M5" s="57"/>
      <c r="N5" s="37"/>
      <c r="O5" s="37"/>
      <c r="P5" s="37"/>
      <c r="Q5" s="37"/>
      <c r="R5" s="37"/>
      <c r="S5" s="37"/>
      <c r="W5" s="5"/>
      <c r="Y5" s="5"/>
    </row>
    <row r="6" spans="1:25" ht="84.6" customHeight="1" thickBot="1">
      <c r="A6" s="56"/>
      <c r="B6" s="14">
        <v>3</v>
      </c>
      <c r="C6" s="15" t="s">
        <v>7</v>
      </c>
      <c r="D6" s="16">
        <v>18</v>
      </c>
      <c r="E6" s="16">
        <v>25</v>
      </c>
      <c r="F6" s="17">
        <v>3</v>
      </c>
      <c r="G6" s="18">
        <f t="shared" ref="G6:G10" si="0">F6*E6</f>
        <v>75</v>
      </c>
      <c r="H6" s="18" t="e">
        <f>IF(D6=6,#REF!,IF('لیستوفر هوشمند (3)'!D6=8,#REF!,IF('لیستوفر هوشمند (3)'!D6=10,#REF!,IF(D6=12,#REF!,IF('لیستوفر هوشمند (3)'!D6=14,#REF!,IF('لیستوفر هوشمند (3)'!D6=16,#REF!,IF('لیستوفر هوشمند (3)'!D6=18,#REF!,IF('لیستوفر هوشمند (3)'!D6=20,#REF!,IF('لیستوفر هوشمند (3)'!D6=22,#REF!,IF('لیستوفر هوشمند (3)'!D6=24,#REF!,IF('لیستوفر هوشمند (3)'!D6=25,#REF!,IF('لیستوفر هوشمند (3)'!D6=26,#REF!,IF('لیستوفر هوشمند (3)'!D6=28,#REF!,IF('لیستوفر هوشمند (3)'!D6=30,#REF!,IF('لیستوفر هوشمند (3)'!D6=32,#REF!,0)))))))))))))))</f>
        <v>#REF!</v>
      </c>
      <c r="I6" s="48">
        <v>1</v>
      </c>
      <c r="J6" s="18" t="e">
        <f t="shared" ref="J6" si="1">G6*H6</f>
        <v>#REF!</v>
      </c>
      <c r="K6" s="3"/>
      <c r="L6" s="29" t="s">
        <v>24</v>
      </c>
      <c r="M6" s="57"/>
      <c r="W6" s="5">
        <f t="array" ref="W6">IFERROR(INDEX($D$4:$D$88,MATCH(0,COUNTIF($W$3:W4,$D$4:$D$88),0)),"")</f>
        <v>10</v>
      </c>
      <c r="Y6" s="5" t="str">
        <f t="array" ref="Y6">IFERROR(INDEX($L$4:$L$88,MATCH(0,COUNTIF($Y$3:Y4,$L$4:$L$88),0),0),0)</f>
        <v>ستون طبقه 1</v>
      </c>
    </row>
    <row r="7" spans="1:25" ht="82.95" customHeight="1" thickBot="1">
      <c r="A7" s="56"/>
      <c r="B7" s="14">
        <v>4</v>
      </c>
      <c r="C7" s="15" t="s">
        <v>8</v>
      </c>
      <c r="D7" s="16">
        <v>18</v>
      </c>
      <c r="E7" s="16">
        <v>90</v>
      </c>
      <c r="F7" s="17">
        <v>4.9000000000000004</v>
      </c>
      <c r="G7" s="18">
        <f t="shared" si="0"/>
        <v>441.00000000000006</v>
      </c>
      <c r="H7" s="18" t="e">
        <f>IF(D7=6,#REF!,IF('لیستوفر هوشمند (3)'!D7=8,#REF!,IF('لیستوفر هوشمند (3)'!D7=10,#REF!,IF(D7=12,#REF!,IF('لیستوفر هوشمند (3)'!D7=14,#REF!,IF('لیستوفر هوشمند (3)'!D7=16,#REF!,IF('لیستوفر هوشمند (3)'!D7=18,#REF!,IF('لیستوفر هوشمند (3)'!D7=20,#REF!,IF('لیستوفر هوشمند (3)'!D7=22,#REF!,IF('لیستوفر هوشمند (3)'!D7=24,#REF!,IF('لیستوفر هوشمند (3)'!D7=25,#REF!,IF('لیستوفر هوشمند (3)'!D7=26,#REF!,IF('لیستوفر هوشمند (3)'!D7=28,#REF!,IF('لیستوفر هوشمند (3)'!D7=30,#REF!,IF('لیستوفر هوشمند (3)'!D7=32,#REF!,0)))))))))))))))</f>
        <v>#REF!</v>
      </c>
      <c r="I7" s="18">
        <v>1.25</v>
      </c>
      <c r="J7" s="18" t="e">
        <f>G7*H7*I7</f>
        <v>#REF!</v>
      </c>
      <c r="K7" s="3"/>
      <c r="L7" s="29" t="s">
        <v>33</v>
      </c>
      <c r="M7" s="57"/>
      <c r="W7" s="5">
        <f t="array" ref="W7">IFERROR(INDEX($D$4:$D$88,MATCH(0,COUNTIF($W$3:W6,$D$4:$D$88),0)),"")</f>
        <v>8</v>
      </c>
      <c r="Y7" s="5" t="str">
        <f t="array" ref="Y7">IFERROR(INDEX($L$4:$L$88,MATCH(0,COUNTIF($Y$3:Y6,$L$4:$L$88),0),0),0)</f>
        <v>خاموت ستون اول</v>
      </c>
    </row>
    <row r="8" spans="1:25" ht="121.2" customHeight="1" thickBot="1">
      <c r="A8" s="56"/>
      <c r="B8" s="14">
        <v>5</v>
      </c>
      <c r="C8" s="15" t="s">
        <v>11</v>
      </c>
      <c r="D8" s="16">
        <v>10</v>
      </c>
      <c r="E8" s="16">
        <f>32*9</f>
        <v>288</v>
      </c>
      <c r="F8" s="17">
        <v>1.46</v>
      </c>
      <c r="G8" s="18">
        <f t="shared" si="0"/>
        <v>420.48</v>
      </c>
      <c r="H8" s="18" t="e">
        <f>IF(D8=6,#REF!,IF('لیستوفر هوشمند (3)'!D8=8,#REF!,IF('لیستوفر هوشمند (3)'!D8=10,#REF!,IF(D8=12,#REF!,IF('لیستوفر هوشمند (3)'!D8=14,#REF!,IF('لیستوفر هوشمند (3)'!D8=16,#REF!,IF('لیستوفر هوشمند (3)'!D8=18,#REF!,IF('لیستوفر هوشمند (3)'!D8=20,#REF!,IF('لیستوفر هوشمند (3)'!D8=22,#REF!,IF('لیستوفر هوشمند (3)'!D8=24,#REF!,IF('لیستوفر هوشمند (3)'!D8=25,#REF!,IF('لیستوفر هوشمند (3)'!D8=26,#REF!,IF('لیستوفر هوشمند (3)'!D8=28,#REF!,IF('لیستوفر هوشمند (3)'!D8=30,#REF!,IF('لیستوفر هوشمند (3)'!D8=32,#REF!,0)))))))))))))))</f>
        <v>#REF!</v>
      </c>
      <c r="I8" s="48">
        <v>1</v>
      </c>
      <c r="J8" s="18" t="e">
        <f t="shared" ref="J8:J10" si="2">G8*H8</f>
        <v>#REF!</v>
      </c>
      <c r="K8" s="3"/>
      <c r="L8" s="29" t="s">
        <v>34</v>
      </c>
      <c r="M8" s="57"/>
      <c r="W8" s="5">
        <f t="array" ref="W8">IFERROR(INDEX($D$4:$D$88,MATCH(0,COUNTIF($W$3:W7,$D$4:$D$88),0)),"")</f>
        <v>0</v>
      </c>
      <c r="Y8" s="5" t="str">
        <f t="array" ref="Y8">IFERROR(INDEX($L$4:$L$88,MATCH(0,COUNTIF($Y$3:Y7,$L$4:$L$88),0),0),0)</f>
        <v>سنجاقی ستون اول</v>
      </c>
    </row>
    <row r="9" spans="1:25" ht="86.4" customHeight="1" thickBot="1">
      <c r="A9" s="56"/>
      <c r="B9" s="14">
        <v>6</v>
      </c>
      <c r="C9" s="15" t="s">
        <v>18</v>
      </c>
      <c r="D9" s="16">
        <v>10</v>
      </c>
      <c r="E9" s="16">
        <f>32*9</f>
        <v>288</v>
      </c>
      <c r="F9" s="17">
        <v>0.5</v>
      </c>
      <c r="G9" s="18">
        <f t="shared" si="0"/>
        <v>144</v>
      </c>
      <c r="H9" s="18" t="e">
        <f>IF(D9=6,#REF!,IF('لیستوفر هوشمند (3)'!D9=8,#REF!,IF('لیستوفر هوشمند (3)'!D9=10,#REF!,IF(D9=12,#REF!,IF('لیستوفر هوشمند (3)'!D9=14,#REF!,IF('لیستوفر هوشمند (3)'!D9=16,#REF!,IF('لیستوفر هوشمند (3)'!D9=18,#REF!,IF('لیستوفر هوشمند (3)'!D9=20,#REF!,IF('لیستوفر هوشمند (3)'!D9=22,#REF!,IF('لیستوفر هوشمند (3)'!D9=24,#REF!,IF('لیستوفر هوشمند (3)'!D9=25,#REF!,IF('لیستوفر هوشمند (3)'!D9=26,#REF!,IF('لیستوفر هوشمند (3)'!D9=28,#REF!,IF('لیستوفر هوشمند (3)'!D9=30,#REF!,IF('لیستوفر هوشمند (3)'!D9=32,#REF!,0)))))))))))))))</f>
        <v>#REF!</v>
      </c>
      <c r="I9" s="48">
        <v>1</v>
      </c>
      <c r="J9" s="18" t="e">
        <f t="shared" si="2"/>
        <v>#REF!</v>
      </c>
      <c r="K9" s="3"/>
      <c r="L9" s="29" t="s">
        <v>35</v>
      </c>
      <c r="M9" s="57"/>
      <c r="W9" s="5" t="str">
        <f t="array" ref="W9">IFERROR(INDEX($D$4:$D$88,MATCH(0,COUNTIF($W$3:W8,$D$4:$D$88),0)),"")</f>
        <v/>
      </c>
      <c r="Y9" s="5" t="str">
        <f t="array" ref="Y9">IFERROR(INDEX($L$4:$L$88,MATCH(0,COUNTIF($Y$3:Y8,$L$4:$L$88),0),0),0)</f>
        <v>همبندی</v>
      </c>
    </row>
    <row r="10" spans="1:25" ht="110.4" customHeight="1" thickBot="1">
      <c r="A10" s="56"/>
      <c r="B10" s="14">
        <v>7</v>
      </c>
      <c r="C10" s="15" t="s">
        <v>39</v>
      </c>
      <c r="D10" s="16">
        <v>8</v>
      </c>
      <c r="E10" s="16">
        <v>1</v>
      </c>
      <c r="F10" s="16">
        <v>175</v>
      </c>
      <c r="G10" s="18">
        <f t="shared" si="0"/>
        <v>175</v>
      </c>
      <c r="H10" s="18" t="e">
        <f>IF(D10=6,#REF!,IF('لیستوفر هوشمند (3)'!D10=8,#REF!,IF('لیستوفر هوشمند (3)'!D10=10,#REF!,IF(D10=12,#REF!,IF('لیستوفر هوشمند (3)'!D10=14,#REF!,IF('لیستوفر هوشمند (3)'!D10=16,#REF!,IF('لیستوفر هوشمند (3)'!D10=18,#REF!,IF('لیستوفر هوشمند (3)'!D10=20,#REF!,IF('لیستوفر هوشمند (3)'!D10=22,#REF!,IF('لیستوفر هوشمند (3)'!D10=24,#REF!,IF('لیستوفر هوشمند (3)'!D10=25,#REF!,IF('لیستوفر هوشمند (3)'!D10=26,#REF!,IF('لیستوفر هوشمند (3)'!D10=28,#REF!,IF('لیستوفر هوشمند (3)'!D10=30,#REF!,IF('لیستوفر هوشمند (3)'!D10=32,#REF!,0)))))))))))))))</f>
        <v>#REF!</v>
      </c>
      <c r="I10" s="18">
        <v>1</v>
      </c>
      <c r="J10" s="18" t="e">
        <f t="shared" si="2"/>
        <v>#REF!</v>
      </c>
      <c r="K10" s="3"/>
      <c r="L10" s="29" t="s">
        <v>48</v>
      </c>
      <c r="M10" s="57"/>
      <c r="W10" s="5" t="str">
        <f t="array" ref="W10">IFERROR(INDEX($D$4:$D$88,MATCH(0,COUNTIF($W$3:W9,$D$4:$D$88),0)),"")</f>
        <v/>
      </c>
      <c r="Y10" s="5">
        <f t="array" ref="Y10">IFERROR(INDEX($L$4:$L$88,MATCH(0,COUNTIF($Y$3:Y9,$L$4:$L$88),0),0),0)</f>
        <v>0</v>
      </c>
    </row>
    <row r="11" spans="1:25" ht="39.9" hidden="1" customHeight="1" thickBot="1">
      <c r="A11" s="56"/>
      <c r="B11" s="14">
        <v>20</v>
      </c>
      <c r="C11" s="15" t="s">
        <v>18</v>
      </c>
      <c r="D11" s="16"/>
      <c r="E11" s="16">
        <v>0</v>
      </c>
      <c r="F11" s="17">
        <v>1.8</v>
      </c>
      <c r="G11" s="18">
        <f t="shared" ref="G11:G88" si="3">F11*E11</f>
        <v>0</v>
      </c>
      <c r="H11" s="18">
        <f>IF(D11=6,#REF!,IF('لیستوفر هوشمند (3)'!D11=8,#REF!,IF('لیستوفر هوشمند (3)'!D11=10,#REF!,IF(D11=12,#REF!,IF('لیستوفر هوشمند (3)'!D11=14,#REF!,IF('لیستوفر هوشمند (3)'!D11=16,#REF!,IF('لیستوفر هوشمند (3)'!D11=18,#REF!,IF('لیستوفر هوشمند (3)'!D11=20,#REF!,IF('لیستوفر هوشمند (3)'!D11=22,#REF!,IF('لیستوفر هوشمند (3)'!D11=24,#REF!,IF('لیستوفر هوشمند (3)'!D11=25,#REF!,IF('لیستوفر هوشمند (3)'!D11=26,#REF!,IF('لیستوفر هوشمند (3)'!D11=28,#REF!,IF('لیستوفر هوشمند (3)'!D11=30,#REF!,IF('لیستوفر هوشمند (3)'!D11=32,#REF!,0)))))))))))))))</f>
        <v>0</v>
      </c>
      <c r="I11" s="18"/>
      <c r="J11" s="24">
        <f t="shared" ref="J11:J74" si="4">G11*H11</f>
        <v>0</v>
      </c>
      <c r="K11" s="3"/>
      <c r="L11" s="29"/>
      <c r="M11" s="57"/>
      <c r="W11" s="5" t="str">
        <f t="array" ref="W11">IFERROR(INDEX($D$4:$D$88,MATCH(0,COUNTIF(#REF!,$D$4:$D$88),0)),"")</f>
        <v/>
      </c>
      <c r="Y11" s="5">
        <f t="array" ref="Y11">IFERROR(INDEX($L$4:$L$88,MATCH(0,COUNTIF($Y$3:Y10,$L$4:$L$88),0),0),0)</f>
        <v>0</v>
      </c>
    </row>
    <row r="12" spans="1:25" ht="39.9" hidden="1" customHeight="1" thickBot="1">
      <c r="A12" s="56"/>
      <c r="B12" s="14">
        <v>21</v>
      </c>
      <c r="C12" s="15" t="s">
        <v>18</v>
      </c>
      <c r="D12" s="16"/>
      <c r="E12" s="16">
        <v>0</v>
      </c>
      <c r="F12" s="17">
        <v>1.8</v>
      </c>
      <c r="G12" s="18">
        <f t="shared" si="3"/>
        <v>0</v>
      </c>
      <c r="H12" s="18">
        <f>IF(D12=6,#REF!,IF('لیستوفر هوشمند (3)'!D12=8,#REF!,IF('لیستوفر هوشمند (3)'!D12=10,#REF!,IF(D12=12,#REF!,IF('لیستوفر هوشمند (3)'!D12=14,#REF!,IF('لیستوفر هوشمند (3)'!D12=16,#REF!,IF('لیستوفر هوشمند (3)'!D12=18,#REF!,IF('لیستوفر هوشمند (3)'!D12=20,#REF!,IF('لیستوفر هوشمند (3)'!D12=22,#REF!,IF('لیستوفر هوشمند (3)'!D12=24,#REF!,IF('لیستوفر هوشمند (3)'!D12=25,#REF!,IF('لیستوفر هوشمند (3)'!D12=26,#REF!,IF('لیستوفر هوشمند (3)'!D12=28,#REF!,IF('لیستوفر هوشمند (3)'!D12=30,#REF!,IF('لیستوفر هوشمند (3)'!D12=32,#REF!,0)))))))))))))))</f>
        <v>0</v>
      </c>
      <c r="I12" s="18"/>
      <c r="J12" s="24">
        <f t="shared" si="4"/>
        <v>0</v>
      </c>
      <c r="K12" s="3"/>
      <c r="L12" s="29"/>
      <c r="M12" s="57"/>
      <c r="W12" s="5" t="str">
        <f t="array" ref="W12">IFERROR(INDEX($D$4:$D$88,MATCH(0,COUNTIF(#REF!,$D$4:$D$88),0)),"")</f>
        <v/>
      </c>
      <c r="Y12" s="5">
        <f t="array" ref="Y12">IFERROR(INDEX($L$4:$L$88,MATCH(0,COUNTIF($Y$3:Y11,$L$4:$L$88),0),0),0)</f>
        <v>0</v>
      </c>
    </row>
    <row r="13" spans="1:25" ht="39.9" hidden="1" customHeight="1" thickBot="1">
      <c r="A13" s="56"/>
      <c r="B13" s="14">
        <v>22</v>
      </c>
      <c r="C13" s="15" t="s">
        <v>18</v>
      </c>
      <c r="D13" s="16"/>
      <c r="E13" s="16">
        <v>0</v>
      </c>
      <c r="F13" s="17">
        <v>1.8</v>
      </c>
      <c r="G13" s="18">
        <f t="shared" si="3"/>
        <v>0</v>
      </c>
      <c r="H13" s="18">
        <f>IF(D13=6,#REF!,IF('لیستوفر هوشمند (3)'!D13=8,#REF!,IF('لیستوفر هوشمند (3)'!D13=10,#REF!,IF(D13=12,#REF!,IF('لیستوفر هوشمند (3)'!D13=14,#REF!,IF('لیستوفر هوشمند (3)'!D13=16,#REF!,IF('لیستوفر هوشمند (3)'!D13=18,#REF!,IF('لیستوفر هوشمند (3)'!D13=20,#REF!,IF('لیستوفر هوشمند (3)'!D13=22,#REF!,IF('لیستوفر هوشمند (3)'!D13=24,#REF!,IF('لیستوفر هوشمند (3)'!D13=25,#REF!,IF('لیستوفر هوشمند (3)'!D13=26,#REF!,IF('لیستوفر هوشمند (3)'!D13=28,#REF!,IF('لیستوفر هوشمند (3)'!D13=30,#REF!,IF('لیستوفر هوشمند (3)'!D13=32,#REF!,0)))))))))))))))</f>
        <v>0</v>
      </c>
      <c r="I13" s="18"/>
      <c r="J13" s="24">
        <f t="shared" si="4"/>
        <v>0</v>
      </c>
      <c r="K13" s="3"/>
      <c r="L13" s="29"/>
      <c r="M13" s="57"/>
      <c r="W13" s="5" t="str">
        <f t="array" ref="W13">IFERROR(INDEX($D$4:$D$88,MATCH(0,COUNTIF(#REF!,$D$4:$D$88),0)),"")</f>
        <v/>
      </c>
      <c r="Y13" s="5">
        <f t="array" ref="Y13">IFERROR(INDEX($L$4:$L$88,MATCH(0,COUNTIF($Y$3:Y12,$L$4:$L$88),0),0),0)</f>
        <v>0</v>
      </c>
    </row>
    <row r="14" spans="1:25" ht="39.9" hidden="1" customHeight="1" thickBot="1">
      <c r="A14" s="56"/>
      <c r="B14" s="14">
        <v>23</v>
      </c>
      <c r="C14" s="15" t="s">
        <v>18</v>
      </c>
      <c r="D14" s="16"/>
      <c r="E14" s="16">
        <v>0</v>
      </c>
      <c r="F14" s="17">
        <v>1.8</v>
      </c>
      <c r="G14" s="18">
        <f t="shared" si="3"/>
        <v>0</v>
      </c>
      <c r="H14" s="18">
        <f>IF(D14=6,#REF!,IF('لیستوفر هوشمند (3)'!D14=8,#REF!,IF('لیستوفر هوشمند (3)'!D14=10,#REF!,IF(D14=12,#REF!,IF('لیستوفر هوشمند (3)'!D14=14,#REF!,IF('لیستوفر هوشمند (3)'!D14=16,#REF!,IF('لیستوفر هوشمند (3)'!D14=18,#REF!,IF('لیستوفر هوشمند (3)'!D14=20,#REF!,IF('لیستوفر هوشمند (3)'!D14=22,#REF!,IF('لیستوفر هوشمند (3)'!D14=24,#REF!,IF('لیستوفر هوشمند (3)'!D14=25,#REF!,IF('لیستوفر هوشمند (3)'!D14=26,#REF!,IF('لیستوفر هوشمند (3)'!D14=28,#REF!,IF('لیستوفر هوشمند (3)'!D14=30,#REF!,IF('لیستوفر هوشمند (3)'!D14=32,#REF!,0)))))))))))))))</f>
        <v>0</v>
      </c>
      <c r="I14" s="18"/>
      <c r="J14" s="24">
        <f t="shared" si="4"/>
        <v>0</v>
      </c>
      <c r="K14" s="3"/>
      <c r="L14" s="29"/>
      <c r="M14" s="57"/>
      <c r="W14" s="5" t="str">
        <f t="array" ref="W14">IFERROR(INDEX($D$4:$D$88,MATCH(0,COUNTIF(#REF!,$D$4:$D$88),0)),"")</f>
        <v/>
      </c>
      <c r="Y14" s="5">
        <f t="array" ref="Y14">IFERROR(INDEX($L$4:$L$88,MATCH(0,COUNTIF($Y$3:Y13,$L$4:$L$88),0),0),0)</f>
        <v>0</v>
      </c>
    </row>
    <row r="15" spans="1:25" ht="39.9" hidden="1" customHeight="1" thickBot="1">
      <c r="A15" s="56"/>
      <c r="B15" s="14">
        <v>24</v>
      </c>
      <c r="C15" s="15" t="s">
        <v>18</v>
      </c>
      <c r="D15" s="16"/>
      <c r="E15" s="16">
        <v>0</v>
      </c>
      <c r="F15" s="17">
        <v>1.8</v>
      </c>
      <c r="G15" s="18">
        <f t="shared" si="3"/>
        <v>0</v>
      </c>
      <c r="H15" s="18">
        <f>IF(D15=6,#REF!,IF('لیستوفر هوشمند (3)'!D15=8,#REF!,IF('لیستوفر هوشمند (3)'!D15=10,#REF!,IF(D15=12,#REF!,IF('لیستوفر هوشمند (3)'!D15=14,#REF!,IF('لیستوفر هوشمند (3)'!D15=16,#REF!,IF('لیستوفر هوشمند (3)'!D15=18,#REF!,IF('لیستوفر هوشمند (3)'!D15=20,#REF!,IF('لیستوفر هوشمند (3)'!D15=22,#REF!,IF('لیستوفر هوشمند (3)'!D15=24,#REF!,IF('لیستوفر هوشمند (3)'!D15=25,#REF!,IF('لیستوفر هوشمند (3)'!D15=26,#REF!,IF('لیستوفر هوشمند (3)'!D15=28,#REF!,IF('لیستوفر هوشمند (3)'!D15=30,#REF!,IF('لیستوفر هوشمند (3)'!D15=32,#REF!,0)))))))))))))))</f>
        <v>0</v>
      </c>
      <c r="I15" s="18"/>
      <c r="J15" s="24">
        <f t="shared" si="4"/>
        <v>0</v>
      </c>
      <c r="K15" s="3"/>
      <c r="L15" s="29"/>
      <c r="M15" s="57"/>
      <c r="W15" s="5" t="str">
        <f t="array" ref="W15">IFERROR(INDEX($D$4:$D$88,MATCH(0,COUNTIF(#REF!,$D$4:$D$88),0)),"")</f>
        <v/>
      </c>
      <c r="Y15" s="5">
        <f t="array" ref="Y15">IFERROR(INDEX($L$4:$L$88,MATCH(0,COUNTIF($Y$3:Y14,$L$4:$L$88),0),0),0)</f>
        <v>0</v>
      </c>
    </row>
    <row r="16" spans="1:25" ht="39.9" hidden="1" customHeight="1" thickBot="1">
      <c r="A16" s="56"/>
      <c r="B16" s="14">
        <v>25</v>
      </c>
      <c r="C16" s="15" t="s">
        <v>18</v>
      </c>
      <c r="D16" s="16"/>
      <c r="E16" s="16">
        <v>0</v>
      </c>
      <c r="F16" s="17">
        <v>1.8</v>
      </c>
      <c r="G16" s="18">
        <f t="shared" si="3"/>
        <v>0</v>
      </c>
      <c r="H16" s="18">
        <f>IF(D16=6,#REF!,IF('لیستوفر هوشمند (3)'!D16=8,#REF!,IF('لیستوفر هوشمند (3)'!D16=10,#REF!,IF(D16=12,#REF!,IF('لیستوفر هوشمند (3)'!D16=14,#REF!,IF('لیستوفر هوشمند (3)'!D16=16,#REF!,IF('لیستوفر هوشمند (3)'!D16=18,#REF!,IF('لیستوفر هوشمند (3)'!D16=20,#REF!,IF('لیستوفر هوشمند (3)'!D16=22,#REF!,IF('لیستوفر هوشمند (3)'!D16=24,#REF!,IF('لیستوفر هوشمند (3)'!D16=25,#REF!,IF('لیستوفر هوشمند (3)'!D16=26,#REF!,IF('لیستوفر هوشمند (3)'!D16=28,#REF!,IF('لیستوفر هوشمند (3)'!D16=30,#REF!,IF('لیستوفر هوشمند (3)'!D16=32,#REF!,0)))))))))))))))</f>
        <v>0</v>
      </c>
      <c r="I16" s="18"/>
      <c r="J16" s="24">
        <f t="shared" si="4"/>
        <v>0</v>
      </c>
      <c r="K16" s="3"/>
      <c r="L16" s="29"/>
      <c r="M16" s="57"/>
      <c r="W16" s="5" t="str">
        <f t="array" ref="W16">IFERROR(INDEX($D$4:$D$88,MATCH(0,COUNTIF(#REF!,$D$4:$D$88),0)),"")</f>
        <v/>
      </c>
      <c r="Y16" s="5">
        <f t="array" ref="Y16">IFERROR(INDEX($L$4:$L$88,MATCH(0,COUNTIF($Y$3:Y15,$L$4:$L$88),0),0),0)</f>
        <v>0</v>
      </c>
    </row>
    <row r="17" spans="1:25" ht="39.9" hidden="1" customHeight="1" thickBot="1">
      <c r="A17" s="56"/>
      <c r="B17" s="14">
        <v>26</v>
      </c>
      <c r="C17" s="15" t="s">
        <v>18</v>
      </c>
      <c r="D17" s="16"/>
      <c r="E17" s="16">
        <v>0</v>
      </c>
      <c r="F17" s="17">
        <v>1.8</v>
      </c>
      <c r="G17" s="18">
        <f t="shared" si="3"/>
        <v>0</v>
      </c>
      <c r="H17" s="18">
        <f>IF(D17=6,#REF!,IF('لیستوفر هوشمند (3)'!D17=8,#REF!,IF('لیستوفر هوشمند (3)'!D17=10,#REF!,IF(D17=12,#REF!,IF('لیستوفر هوشمند (3)'!D17=14,#REF!,IF('لیستوفر هوشمند (3)'!D17=16,#REF!,IF('لیستوفر هوشمند (3)'!D17=18,#REF!,IF('لیستوفر هوشمند (3)'!D17=20,#REF!,IF('لیستوفر هوشمند (3)'!D17=22,#REF!,IF('لیستوفر هوشمند (3)'!D17=24,#REF!,IF('لیستوفر هوشمند (3)'!D17=25,#REF!,IF('لیستوفر هوشمند (3)'!D17=26,#REF!,IF('لیستوفر هوشمند (3)'!D17=28,#REF!,IF('لیستوفر هوشمند (3)'!D17=30,#REF!,IF('لیستوفر هوشمند (3)'!D17=32,#REF!,0)))))))))))))))</f>
        <v>0</v>
      </c>
      <c r="I17" s="18"/>
      <c r="J17" s="24">
        <f t="shared" si="4"/>
        <v>0</v>
      </c>
      <c r="K17" s="3"/>
      <c r="L17" s="29"/>
      <c r="M17" s="57"/>
      <c r="W17" s="5" t="str">
        <f t="array" ref="W17">IFERROR(INDEX($D$4:$D$88,MATCH(0,COUNTIF(#REF!,$D$4:$D$88),0)),"")</f>
        <v/>
      </c>
      <c r="Y17" s="5">
        <f t="array" ref="Y17">IFERROR(INDEX($L$4:$L$88,MATCH(0,COUNTIF($Y$3:Y16,$L$4:$L$88),0),0),0)</f>
        <v>0</v>
      </c>
    </row>
    <row r="18" spans="1:25" ht="39.9" hidden="1" customHeight="1" thickBot="1">
      <c r="A18" s="56"/>
      <c r="B18" s="14">
        <v>27</v>
      </c>
      <c r="C18" s="15" t="s">
        <v>18</v>
      </c>
      <c r="D18" s="16"/>
      <c r="E18" s="16">
        <v>0</v>
      </c>
      <c r="F18" s="17">
        <v>1.8</v>
      </c>
      <c r="G18" s="18">
        <f t="shared" si="3"/>
        <v>0</v>
      </c>
      <c r="H18" s="18">
        <f>IF(D18=6,#REF!,IF('لیستوفر هوشمند (3)'!D18=8,#REF!,IF('لیستوفر هوشمند (3)'!D18=10,#REF!,IF(D18=12,#REF!,IF('لیستوفر هوشمند (3)'!D18=14,#REF!,IF('لیستوفر هوشمند (3)'!D18=16,#REF!,IF('لیستوفر هوشمند (3)'!D18=18,#REF!,IF('لیستوفر هوشمند (3)'!D18=20,#REF!,IF('لیستوفر هوشمند (3)'!D18=22,#REF!,IF('لیستوفر هوشمند (3)'!D18=24,#REF!,IF('لیستوفر هوشمند (3)'!D18=25,#REF!,IF('لیستوفر هوشمند (3)'!D18=26,#REF!,IF('لیستوفر هوشمند (3)'!D18=28,#REF!,IF('لیستوفر هوشمند (3)'!D18=30,#REF!,IF('لیستوفر هوشمند (3)'!D18=32,#REF!,0)))))))))))))))</f>
        <v>0</v>
      </c>
      <c r="I18" s="18"/>
      <c r="J18" s="24">
        <f t="shared" si="4"/>
        <v>0</v>
      </c>
      <c r="K18" s="3"/>
      <c r="L18" s="29"/>
      <c r="M18" s="57"/>
      <c r="W18" s="5" t="str">
        <f t="array" ref="W18">IFERROR(INDEX($D$4:$D$88,MATCH(0,COUNTIF(#REF!,$D$4:$D$88),0)),"")</f>
        <v/>
      </c>
      <c r="Y18" s="5">
        <f t="array" ref="Y18">IFERROR(INDEX($L$4:$L$88,MATCH(0,COUNTIF($Y$3:Y17,$L$4:$L$88),0),0),0)</f>
        <v>0</v>
      </c>
    </row>
    <row r="19" spans="1:25" ht="39.9" hidden="1" customHeight="1" thickBot="1">
      <c r="A19" s="56"/>
      <c r="B19" s="14">
        <v>28</v>
      </c>
      <c r="C19" s="15" t="s">
        <v>18</v>
      </c>
      <c r="D19" s="16"/>
      <c r="E19" s="16">
        <v>0</v>
      </c>
      <c r="F19" s="17">
        <v>1.8</v>
      </c>
      <c r="G19" s="18">
        <f t="shared" si="3"/>
        <v>0</v>
      </c>
      <c r="H19" s="18">
        <f>IF(D19=6,#REF!,IF('لیستوفر هوشمند (3)'!D19=8,#REF!,IF('لیستوفر هوشمند (3)'!D19=10,#REF!,IF(D19=12,#REF!,IF('لیستوفر هوشمند (3)'!D19=14,#REF!,IF('لیستوفر هوشمند (3)'!D19=16,#REF!,IF('لیستوفر هوشمند (3)'!D19=18,#REF!,IF('لیستوفر هوشمند (3)'!D19=20,#REF!,IF('لیستوفر هوشمند (3)'!D19=22,#REF!,IF('لیستوفر هوشمند (3)'!D19=24,#REF!,IF('لیستوفر هوشمند (3)'!D19=25,#REF!,IF('لیستوفر هوشمند (3)'!D19=26,#REF!,IF('لیستوفر هوشمند (3)'!D19=28,#REF!,IF('لیستوفر هوشمند (3)'!D19=30,#REF!,IF('لیستوفر هوشمند (3)'!D19=32,#REF!,0)))))))))))))))</f>
        <v>0</v>
      </c>
      <c r="I19" s="18"/>
      <c r="J19" s="24">
        <f t="shared" si="4"/>
        <v>0</v>
      </c>
      <c r="K19" s="3"/>
      <c r="L19" s="29"/>
      <c r="M19" s="57"/>
      <c r="W19" s="5" t="str">
        <f t="array" ref="W19">IFERROR(INDEX($D$4:$D$88,MATCH(0,COUNTIF(#REF!,$D$4:$D$88),0)),"")</f>
        <v/>
      </c>
      <c r="Y19" s="5">
        <f t="array" ref="Y19">IFERROR(INDEX($L$4:$L$88,MATCH(0,COUNTIF($Y$3:Y18,$L$4:$L$88),0),0),0)</f>
        <v>0</v>
      </c>
    </row>
    <row r="20" spans="1:25" ht="39.9" hidden="1" customHeight="1" thickBot="1">
      <c r="A20" s="56"/>
      <c r="B20" s="14">
        <v>29</v>
      </c>
      <c r="C20" s="15" t="s">
        <v>18</v>
      </c>
      <c r="D20" s="16"/>
      <c r="E20" s="16">
        <v>0</v>
      </c>
      <c r="F20" s="17">
        <v>1.8</v>
      </c>
      <c r="G20" s="18">
        <f t="shared" si="3"/>
        <v>0</v>
      </c>
      <c r="H20" s="18">
        <f>IF(D20=6,#REF!,IF('لیستوفر هوشمند (3)'!D20=8,#REF!,IF('لیستوفر هوشمند (3)'!D20=10,#REF!,IF(D20=12,#REF!,IF('لیستوفر هوشمند (3)'!D20=14,#REF!,IF('لیستوفر هوشمند (3)'!D20=16,#REF!,IF('لیستوفر هوشمند (3)'!D20=18,#REF!,IF('لیستوفر هوشمند (3)'!D20=20,#REF!,IF('لیستوفر هوشمند (3)'!D20=22,#REF!,IF('لیستوفر هوشمند (3)'!D20=24,#REF!,IF('لیستوفر هوشمند (3)'!D20=25,#REF!,IF('لیستوفر هوشمند (3)'!D20=26,#REF!,IF('لیستوفر هوشمند (3)'!D20=28,#REF!,IF('لیستوفر هوشمند (3)'!D20=30,#REF!,IF('لیستوفر هوشمند (3)'!D20=32,#REF!,0)))))))))))))))</f>
        <v>0</v>
      </c>
      <c r="I20" s="18"/>
      <c r="J20" s="24">
        <f t="shared" si="4"/>
        <v>0</v>
      </c>
      <c r="K20" s="3"/>
      <c r="L20" s="29"/>
      <c r="M20" s="57"/>
      <c r="W20" s="5" t="str">
        <f t="array" ref="W20">IFERROR(INDEX($D$4:$D$88,MATCH(0,COUNTIF(#REF!,$D$4:$D$88),0)),"")</f>
        <v/>
      </c>
      <c r="Y20" s="5">
        <f t="array" ref="Y20">IFERROR(INDEX($L$4:$L$88,MATCH(0,COUNTIF($Y$3:Y19,$L$4:$L$88),0),0),0)</f>
        <v>0</v>
      </c>
    </row>
    <row r="21" spans="1:25" ht="39.9" hidden="1" customHeight="1" thickBot="1">
      <c r="A21" s="56"/>
      <c r="B21" s="14">
        <v>30</v>
      </c>
      <c r="C21" s="15" t="s">
        <v>18</v>
      </c>
      <c r="D21" s="16"/>
      <c r="E21" s="16">
        <v>0</v>
      </c>
      <c r="F21" s="17">
        <v>1.8</v>
      </c>
      <c r="G21" s="18">
        <f t="shared" si="3"/>
        <v>0</v>
      </c>
      <c r="H21" s="18">
        <f>IF(D21=6,#REF!,IF('لیستوفر هوشمند (3)'!D21=8,#REF!,IF('لیستوفر هوشمند (3)'!D21=10,#REF!,IF(D21=12,#REF!,IF('لیستوفر هوشمند (3)'!D21=14,#REF!,IF('لیستوفر هوشمند (3)'!D21=16,#REF!,IF('لیستوفر هوشمند (3)'!D21=18,#REF!,IF('لیستوفر هوشمند (3)'!D21=20,#REF!,IF('لیستوفر هوشمند (3)'!D21=22,#REF!,IF('لیستوفر هوشمند (3)'!D21=24,#REF!,IF('لیستوفر هوشمند (3)'!D21=25,#REF!,IF('لیستوفر هوشمند (3)'!D21=26,#REF!,IF('لیستوفر هوشمند (3)'!D21=28,#REF!,IF('لیستوفر هوشمند (3)'!D21=30,#REF!,IF('لیستوفر هوشمند (3)'!D21=32,#REF!,0)))))))))))))))</f>
        <v>0</v>
      </c>
      <c r="I21" s="18"/>
      <c r="J21" s="24">
        <f t="shared" si="4"/>
        <v>0</v>
      </c>
      <c r="K21" s="3"/>
      <c r="L21" s="29"/>
      <c r="M21" s="57"/>
      <c r="W21" s="5" t="str">
        <f t="array" ref="W21">IFERROR(INDEX($D$4:$D$88,MATCH(0,COUNTIF(#REF!,$D$4:$D$88),0)),"")</f>
        <v/>
      </c>
      <c r="Y21" s="5">
        <f t="array" ref="Y21">IFERROR(INDEX($L$4:$L$88,MATCH(0,COUNTIF($Y$3:Y20,$L$4:$L$88),0),0),0)</f>
        <v>0</v>
      </c>
    </row>
    <row r="22" spans="1:25" ht="39.9" hidden="1" customHeight="1" thickBot="1">
      <c r="A22" s="56"/>
      <c r="B22" s="14">
        <v>31</v>
      </c>
      <c r="C22" s="15" t="s">
        <v>18</v>
      </c>
      <c r="D22" s="16"/>
      <c r="E22" s="16">
        <v>0</v>
      </c>
      <c r="F22" s="17">
        <v>1.8</v>
      </c>
      <c r="G22" s="18">
        <f t="shared" si="3"/>
        <v>0</v>
      </c>
      <c r="H22" s="18">
        <f>IF(D22=6,#REF!,IF('لیستوفر هوشمند (3)'!D22=8,#REF!,IF('لیستوفر هوشمند (3)'!D22=10,#REF!,IF(D22=12,#REF!,IF('لیستوفر هوشمند (3)'!D22=14,#REF!,IF('لیستوفر هوشمند (3)'!D22=16,#REF!,IF('لیستوفر هوشمند (3)'!D22=18,#REF!,IF('لیستوفر هوشمند (3)'!D22=20,#REF!,IF('لیستوفر هوشمند (3)'!D22=22,#REF!,IF('لیستوفر هوشمند (3)'!D22=24,#REF!,IF('لیستوفر هوشمند (3)'!D22=25,#REF!,IF('لیستوفر هوشمند (3)'!D22=26,#REF!,IF('لیستوفر هوشمند (3)'!D22=28,#REF!,IF('لیستوفر هوشمند (3)'!D22=30,#REF!,IF('لیستوفر هوشمند (3)'!D22=32,#REF!,0)))))))))))))))</f>
        <v>0</v>
      </c>
      <c r="I22" s="18"/>
      <c r="J22" s="24">
        <f t="shared" si="4"/>
        <v>0</v>
      </c>
      <c r="K22" s="3"/>
      <c r="L22" s="29"/>
      <c r="M22" s="57"/>
      <c r="W22" s="5" t="str">
        <f t="array" ref="W22">IFERROR(INDEX($D$4:$D$88,MATCH(0,COUNTIF(#REF!,$D$4:$D$88),0)),"")</f>
        <v/>
      </c>
      <c r="Y22" s="5">
        <f t="array" ref="Y22">IFERROR(INDEX($L$4:$L$88,MATCH(0,COUNTIF($Y$3:Y21,$L$4:$L$88),0),0),0)</f>
        <v>0</v>
      </c>
    </row>
    <row r="23" spans="1:25" ht="39.9" hidden="1" customHeight="1" thickBot="1">
      <c r="A23" s="56"/>
      <c r="B23" s="14">
        <v>32</v>
      </c>
      <c r="C23" s="15" t="s">
        <v>18</v>
      </c>
      <c r="D23" s="16"/>
      <c r="E23" s="16">
        <v>0</v>
      </c>
      <c r="F23" s="17">
        <v>1.8</v>
      </c>
      <c r="G23" s="18">
        <f t="shared" si="3"/>
        <v>0</v>
      </c>
      <c r="H23" s="18">
        <f>IF(D23=6,#REF!,IF('لیستوفر هوشمند (3)'!D23=8,#REF!,IF('لیستوفر هوشمند (3)'!D23=10,#REF!,IF(D23=12,#REF!,IF('لیستوفر هوشمند (3)'!D23=14,#REF!,IF('لیستوفر هوشمند (3)'!D23=16,#REF!,IF('لیستوفر هوشمند (3)'!D23=18,#REF!,IF('لیستوفر هوشمند (3)'!D23=20,#REF!,IF('لیستوفر هوشمند (3)'!D23=22,#REF!,IF('لیستوفر هوشمند (3)'!D23=24,#REF!,IF('لیستوفر هوشمند (3)'!D23=25,#REF!,IF('لیستوفر هوشمند (3)'!D23=26,#REF!,IF('لیستوفر هوشمند (3)'!D23=28,#REF!,IF('لیستوفر هوشمند (3)'!D23=30,#REF!,IF('لیستوفر هوشمند (3)'!D23=32,#REF!,0)))))))))))))))</f>
        <v>0</v>
      </c>
      <c r="I23" s="18"/>
      <c r="J23" s="24">
        <f t="shared" si="4"/>
        <v>0</v>
      </c>
      <c r="K23" s="3"/>
      <c r="L23" s="29"/>
      <c r="M23" s="57"/>
      <c r="W23" s="5" t="str">
        <f t="array" ref="W23">IFERROR(INDEX($D$4:$D$88,MATCH(0,COUNTIF(#REF!,$D$4:$D$88),0)),"")</f>
        <v/>
      </c>
      <c r="Y23" s="5">
        <f t="array" ref="Y23">IFERROR(INDEX($L$4:$L$88,MATCH(0,COUNTIF($Y$3:Y22,$L$4:$L$88),0),0),0)</f>
        <v>0</v>
      </c>
    </row>
    <row r="24" spans="1:25" ht="39.9" hidden="1" customHeight="1" thickBot="1">
      <c r="A24" s="56"/>
      <c r="B24" s="14">
        <v>33</v>
      </c>
      <c r="C24" s="15" t="s">
        <v>18</v>
      </c>
      <c r="D24" s="16"/>
      <c r="E24" s="16">
        <v>0</v>
      </c>
      <c r="F24" s="17">
        <v>1.8</v>
      </c>
      <c r="G24" s="18">
        <f t="shared" si="3"/>
        <v>0</v>
      </c>
      <c r="H24" s="18">
        <f>IF(D24=6,#REF!,IF('لیستوفر هوشمند (3)'!D24=8,#REF!,IF('لیستوفر هوشمند (3)'!D24=10,#REF!,IF(D24=12,#REF!,IF('لیستوفر هوشمند (3)'!D24=14,#REF!,IF('لیستوفر هوشمند (3)'!D24=16,#REF!,IF('لیستوفر هوشمند (3)'!D24=18,#REF!,IF('لیستوفر هوشمند (3)'!D24=20,#REF!,IF('لیستوفر هوشمند (3)'!D24=22,#REF!,IF('لیستوفر هوشمند (3)'!D24=24,#REF!,IF('لیستوفر هوشمند (3)'!D24=25,#REF!,IF('لیستوفر هوشمند (3)'!D24=26,#REF!,IF('لیستوفر هوشمند (3)'!D24=28,#REF!,IF('لیستوفر هوشمند (3)'!D24=30,#REF!,IF('لیستوفر هوشمند (3)'!D24=32,#REF!,0)))))))))))))))</f>
        <v>0</v>
      </c>
      <c r="I24" s="18"/>
      <c r="J24" s="24">
        <f t="shared" si="4"/>
        <v>0</v>
      </c>
      <c r="K24" s="3"/>
      <c r="L24" s="29"/>
      <c r="M24" s="57"/>
      <c r="W24" s="5" t="str">
        <f t="array" ref="W24">IFERROR(INDEX($D$4:$D$88,MATCH(0,COUNTIF(#REF!,$D$4:$D$88),0)),"")</f>
        <v/>
      </c>
      <c r="Y24" s="5">
        <f t="array" ref="Y24">IFERROR(INDEX($L$4:$L$88,MATCH(0,COUNTIF($Y$3:Y23,$L$4:$L$88),0),0),0)</f>
        <v>0</v>
      </c>
    </row>
    <row r="25" spans="1:25" ht="39.9" hidden="1" customHeight="1" thickBot="1">
      <c r="A25" s="56"/>
      <c r="B25" s="14">
        <v>34</v>
      </c>
      <c r="C25" s="15" t="s">
        <v>18</v>
      </c>
      <c r="D25" s="16"/>
      <c r="E25" s="16">
        <v>0</v>
      </c>
      <c r="F25" s="17">
        <v>1.8</v>
      </c>
      <c r="G25" s="18">
        <f t="shared" si="3"/>
        <v>0</v>
      </c>
      <c r="H25" s="18">
        <f>IF(D25=6,#REF!,IF('لیستوفر هوشمند (3)'!D25=8,#REF!,IF('لیستوفر هوشمند (3)'!D25=10,#REF!,IF(D25=12,#REF!,IF('لیستوفر هوشمند (3)'!D25=14,#REF!,IF('لیستوفر هوشمند (3)'!D25=16,#REF!,IF('لیستوفر هوشمند (3)'!D25=18,#REF!,IF('لیستوفر هوشمند (3)'!D25=20,#REF!,IF('لیستوفر هوشمند (3)'!D25=22,#REF!,IF('لیستوفر هوشمند (3)'!D25=24,#REF!,IF('لیستوفر هوشمند (3)'!D25=25,#REF!,IF('لیستوفر هوشمند (3)'!D25=26,#REF!,IF('لیستوفر هوشمند (3)'!D25=28,#REF!,IF('لیستوفر هوشمند (3)'!D25=30,#REF!,IF('لیستوفر هوشمند (3)'!D25=32,#REF!,0)))))))))))))))</f>
        <v>0</v>
      </c>
      <c r="I25" s="18"/>
      <c r="J25" s="24">
        <f t="shared" si="4"/>
        <v>0</v>
      </c>
      <c r="K25" s="3"/>
      <c r="L25" s="29"/>
      <c r="M25" s="57"/>
      <c r="W25" s="5" t="str">
        <f t="array" ref="W25">IFERROR(INDEX($D$4:$D$88,MATCH(0,COUNTIF(#REF!,$D$4:$D$88),0)),"")</f>
        <v/>
      </c>
      <c r="Y25" s="5">
        <f t="array" ref="Y25">IFERROR(INDEX($L$4:$L$88,MATCH(0,COUNTIF($Y$3:Y24,$L$4:$L$88),0),0),0)</f>
        <v>0</v>
      </c>
    </row>
    <row r="26" spans="1:25" ht="39.9" hidden="1" customHeight="1" thickBot="1">
      <c r="A26" s="56"/>
      <c r="B26" s="14">
        <v>35</v>
      </c>
      <c r="C26" s="15" t="s">
        <v>18</v>
      </c>
      <c r="D26" s="16"/>
      <c r="E26" s="16">
        <v>0</v>
      </c>
      <c r="F26" s="17">
        <v>1.8</v>
      </c>
      <c r="G26" s="18">
        <f t="shared" si="3"/>
        <v>0</v>
      </c>
      <c r="H26" s="18">
        <f>IF(D26=6,#REF!,IF('لیستوفر هوشمند (3)'!D26=8,#REF!,IF('لیستوفر هوشمند (3)'!D26=10,#REF!,IF(D26=12,#REF!,IF('لیستوفر هوشمند (3)'!D26=14,#REF!,IF('لیستوفر هوشمند (3)'!D26=16,#REF!,IF('لیستوفر هوشمند (3)'!D26=18,#REF!,IF('لیستوفر هوشمند (3)'!D26=20,#REF!,IF('لیستوفر هوشمند (3)'!D26=22,#REF!,IF('لیستوفر هوشمند (3)'!D26=24,#REF!,IF('لیستوفر هوشمند (3)'!D26=25,#REF!,IF('لیستوفر هوشمند (3)'!D26=26,#REF!,IF('لیستوفر هوشمند (3)'!D26=28,#REF!,IF('لیستوفر هوشمند (3)'!D26=30,#REF!,IF('لیستوفر هوشمند (3)'!D26=32,#REF!,0)))))))))))))))</f>
        <v>0</v>
      </c>
      <c r="I26" s="18"/>
      <c r="J26" s="24">
        <f t="shared" si="4"/>
        <v>0</v>
      </c>
      <c r="K26" s="3"/>
      <c r="L26" s="29"/>
      <c r="M26" s="57"/>
      <c r="W26" s="5" t="str">
        <f t="array" ref="W26">IFERROR(INDEX($D$4:$D$88,MATCH(0,COUNTIF(#REF!,$D$4:$D$88),0)),"")</f>
        <v/>
      </c>
      <c r="Y26" s="5">
        <f t="array" ref="Y26">IFERROR(INDEX($L$4:$L$88,MATCH(0,COUNTIF($Y$3:Y25,$L$4:$L$88),0),0),0)</f>
        <v>0</v>
      </c>
    </row>
    <row r="27" spans="1:25" ht="39.9" hidden="1" customHeight="1" thickBot="1">
      <c r="A27" s="56"/>
      <c r="B27" s="14">
        <v>36</v>
      </c>
      <c r="C27" s="15" t="s">
        <v>18</v>
      </c>
      <c r="D27" s="16"/>
      <c r="E27" s="16">
        <v>0</v>
      </c>
      <c r="F27" s="17">
        <v>1.8</v>
      </c>
      <c r="G27" s="18">
        <f t="shared" si="3"/>
        <v>0</v>
      </c>
      <c r="H27" s="18">
        <f>IF(D27=6,#REF!,IF('لیستوفر هوشمند (3)'!D27=8,#REF!,IF('لیستوفر هوشمند (3)'!D27=10,#REF!,IF(D27=12,#REF!,IF('لیستوفر هوشمند (3)'!D27=14,#REF!,IF('لیستوفر هوشمند (3)'!D27=16,#REF!,IF('لیستوفر هوشمند (3)'!D27=18,#REF!,IF('لیستوفر هوشمند (3)'!D27=20,#REF!,IF('لیستوفر هوشمند (3)'!D27=22,#REF!,IF('لیستوفر هوشمند (3)'!D27=24,#REF!,IF('لیستوفر هوشمند (3)'!D27=25,#REF!,IF('لیستوفر هوشمند (3)'!D27=26,#REF!,IF('لیستوفر هوشمند (3)'!D27=28,#REF!,IF('لیستوفر هوشمند (3)'!D27=30,#REF!,IF('لیستوفر هوشمند (3)'!D27=32,#REF!,0)))))))))))))))</f>
        <v>0</v>
      </c>
      <c r="I27" s="18"/>
      <c r="J27" s="24">
        <f t="shared" si="4"/>
        <v>0</v>
      </c>
      <c r="K27" s="3"/>
      <c r="L27" s="29"/>
      <c r="M27" s="57"/>
      <c r="W27" s="5" t="str">
        <f t="array" ref="W27">IFERROR(INDEX($D$4:$D$88,MATCH(0,COUNTIF(#REF!,$D$4:$D$88),0)),"")</f>
        <v/>
      </c>
      <c r="Y27" s="5">
        <f t="array" ref="Y27">IFERROR(INDEX($L$4:$L$88,MATCH(0,COUNTIF($Y$3:Y26,$L$4:$L$88),0),0),0)</f>
        <v>0</v>
      </c>
    </row>
    <row r="28" spans="1:25" ht="39.9" hidden="1" customHeight="1" thickBot="1">
      <c r="A28" s="56"/>
      <c r="B28" s="14">
        <v>37</v>
      </c>
      <c r="C28" s="15" t="s">
        <v>18</v>
      </c>
      <c r="D28" s="16"/>
      <c r="E28" s="16">
        <v>0</v>
      </c>
      <c r="F28" s="17">
        <v>1.8</v>
      </c>
      <c r="G28" s="18">
        <f t="shared" si="3"/>
        <v>0</v>
      </c>
      <c r="H28" s="18">
        <f>IF(D28=6,#REF!,IF('لیستوفر هوشمند (3)'!D28=8,#REF!,IF('لیستوفر هوشمند (3)'!D28=10,#REF!,IF(D28=12,#REF!,IF('لیستوفر هوشمند (3)'!D28=14,#REF!,IF('لیستوفر هوشمند (3)'!D28=16,#REF!,IF('لیستوفر هوشمند (3)'!D28=18,#REF!,IF('لیستوفر هوشمند (3)'!D28=20,#REF!,IF('لیستوفر هوشمند (3)'!D28=22,#REF!,IF('لیستوفر هوشمند (3)'!D28=24,#REF!,IF('لیستوفر هوشمند (3)'!D28=25,#REF!,IF('لیستوفر هوشمند (3)'!D28=26,#REF!,IF('لیستوفر هوشمند (3)'!D28=28,#REF!,IF('لیستوفر هوشمند (3)'!D28=30,#REF!,IF('لیستوفر هوشمند (3)'!D28=32,#REF!,0)))))))))))))))</f>
        <v>0</v>
      </c>
      <c r="I28" s="18"/>
      <c r="J28" s="24">
        <f t="shared" si="4"/>
        <v>0</v>
      </c>
      <c r="K28" s="3"/>
      <c r="L28" s="29"/>
      <c r="M28" s="57"/>
      <c r="W28" s="5" t="str">
        <f t="array" ref="W28">IFERROR(INDEX($D$4:$D$88,MATCH(0,COUNTIF(#REF!,$D$4:$D$88),0)),"")</f>
        <v/>
      </c>
      <c r="Y28" s="5">
        <f t="array" ref="Y28">IFERROR(INDEX($L$4:$L$88,MATCH(0,COUNTIF($Y$3:Y27,$L$4:$L$88),0),0),0)</f>
        <v>0</v>
      </c>
    </row>
    <row r="29" spans="1:25" ht="39.9" hidden="1" customHeight="1" thickBot="1">
      <c r="A29" s="56"/>
      <c r="B29" s="14">
        <v>38</v>
      </c>
      <c r="C29" s="15" t="s">
        <v>18</v>
      </c>
      <c r="D29" s="16"/>
      <c r="E29" s="16">
        <v>0</v>
      </c>
      <c r="F29" s="17">
        <v>1.8</v>
      </c>
      <c r="G29" s="18">
        <f t="shared" si="3"/>
        <v>0</v>
      </c>
      <c r="H29" s="18">
        <f>IF(D29=6,#REF!,IF('لیستوفر هوشمند (3)'!D29=8,#REF!,IF('لیستوفر هوشمند (3)'!D29=10,#REF!,IF(D29=12,#REF!,IF('لیستوفر هوشمند (3)'!D29=14,#REF!,IF('لیستوفر هوشمند (3)'!D29=16,#REF!,IF('لیستوفر هوشمند (3)'!D29=18,#REF!,IF('لیستوفر هوشمند (3)'!D29=20,#REF!,IF('لیستوفر هوشمند (3)'!D29=22,#REF!,IF('لیستوفر هوشمند (3)'!D29=24,#REF!,IF('لیستوفر هوشمند (3)'!D29=25,#REF!,IF('لیستوفر هوشمند (3)'!D29=26,#REF!,IF('لیستوفر هوشمند (3)'!D29=28,#REF!,IF('لیستوفر هوشمند (3)'!D29=30,#REF!,IF('لیستوفر هوشمند (3)'!D29=32,#REF!,0)))))))))))))))</f>
        <v>0</v>
      </c>
      <c r="I29" s="18"/>
      <c r="J29" s="24">
        <f t="shared" si="4"/>
        <v>0</v>
      </c>
      <c r="K29" s="3"/>
      <c r="L29" s="29"/>
      <c r="M29" s="57"/>
      <c r="W29" s="5" t="str">
        <f t="array" ref="W29">IFERROR(INDEX($D$4:$D$88,MATCH(0,COUNTIF(#REF!,$D$4:$D$88),0)),"")</f>
        <v/>
      </c>
      <c r="Y29" s="5">
        <f t="array" ref="Y29">IFERROR(INDEX($L$4:$L$88,MATCH(0,COUNTIF($Y$3:Y28,$L$4:$L$88),0),0),0)</f>
        <v>0</v>
      </c>
    </row>
    <row r="30" spans="1:25" ht="39.9" hidden="1" customHeight="1" thickBot="1">
      <c r="A30" s="56"/>
      <c r="B30" s="14">
        <v>39</v>
      </c>
      <c r="C30" s="15" t="s">
        <v>18</v>
      </c>
      <c r="D30" s="16"/>
      <c r="E30" s="16">
        <v>0</v>
      </c>
      <c r="F30" s="17">
        <v>1.8</v>
      </c>
      <c r="G30" s="18">
        <f t="shared" si="3"/>
        <v>0</v>
      </c>
      <c r="H30" s="18">
        <f>IF(D30=6,#REF!,IF('لیستوفر هوشمند (3)'!D30=8,#REF!,IF('لیستوفر هوشمند (3)'!D30=10,#REF!,IF(D30=12,#REF!,IF('لیستوفر هوشمند (3)'!D30=14,#REF!,IF('لیستوفر هوشمند (3)'!D30=16,#REF!,IF('لیستوفر هوشمند (3)'!D30=18,#REF!,IF('لیستوفر هوشمند (3)'!D30=20,#REF!,IF('لیستوفر هوشمند (3)'!D30=22,#REF!,IF('لیستوفر هوشمند (3)'!D30=24,#REF!,IF('لیستوفر هوشمند (3)'!D30=25,#REF!,IF('لیستوفر هوشمند (3)'!D30=26,#REF!,IF('لیستوفر هوشمند (3)'!D30=28,#REF!,IF('لیستوفر هوشمند (3)'!D30=30,#REF!,IF('لیستوفر هوشمند (3)'!D30=32,#REF!,0)))))))))))))))</f>
        <v>0</v>
      </c>
      <c r="I30" s="18"/>
      <c r="J30" s="24">
        <f t="shared" si="4"/>
        <v>0</v>
      </c>
      <c r="K30" s="3"/>
      <c r="L30" s="29"/>
      <c r="M30" s="57"/>
      <c r="W30" s="5" t="str">
        <f t="array" ref="W30">IFERROR(INDEX($D$4:$D$88,MATCH(0,COUNTIF(#REF!,$D$4:$D$88),0)),"")</f>
        <v/>
      </c>
      <c r="Y30" s="5">
        <f t="array" ref="Y30">IFERROR(INDEX($L$4:$L$88,MATCH(0,COUNTIF($Y$3:Y29,$L$4:$L$88),0),0),0)</f>
        <v>0</v>
      </c>
    </row>
    <row r="31" spans="1:25" ht="39.9" hidden="1" customHeight="1" thickBot="1">
      <c r="A31" s="56"/>
      <c r="B31" s="14">
        <v>40</v>
      </c>
      <c r="C31" s="15" t="s">
        <v>18</v>
      </c>
      <c r="D31" s="16"/>
      <c r="E31" s="16">
        <v>0</v>
      </c>
      <c r="F31" s="17">
        <v>1.8</v>
      </c>
      <c r="G31" s="18">
        <f t="shared" si="3"/>
        <v>0</v>
      </c>
      <c r="H31" s="18">
        <f>IF(D31=6,#REF!,IF('لیستوفر هوشمند (3)'!D31=8,#REF!,IF('لیستوفر هوشمند (3)'!D31=10,#REF!,IF(D31=12,#REF!,IF('لیستوفر هوشمند (3)'!D31=14,#REF!,IF('لیستوفر هوشمند (3)'!D31=16,#REF!,IF('لیستوفر هوشمند (3)'!D31=18,#REF!,IF('لیستوفر هوشمند (3)'!D31=20,#REF!,IF('لیستوفر هوشمند (3)'!D31=22,#REF!,IF('لیستوفر هوشمند (3)'!D31=24,#REF!,IF('لیستوفر هوشمند (3)'!D31=25,#REF!,IF('لیستوفر هوشمند (3)'!D31=26,#REF!,IF('لیستوفر هوشمند (3)'!D31=28,#REF!,IF('لیستوفر هوشمند (3)'!D31=30,#REF!,IF('لیستوفر هوشمند (3)'!D31=32,#REF!,0)))))))))))))))</f>
        <v>0</v>
      </c>
      <c r="I31" s="18"/>
      <c r="J31" s="24">
        <f t="shared" si="4"/>
        <v>0</v>
      </c>
      <c r="K31" s="3"/>
      <c r="L31" s="29"/>
      <c r="M31" s="57"/>
      <c r="W31" s="5" t="str">
        <f t="array" ref="W31">IFERROR(INDEX($D$4:$D$88,MATCH(0,COUNTIF(#REF!,$D$4:$D$88),0)),"")</f>
        <v/>
      </c>
      <c r="Y31" s="5">
        <f t="array" ref="Y31">IFERROR(INDEX($L$4:$L$88,MATCH(0,COUNTIF($Y$3:Y30,$L$4:$L$88),0),0),0)</f>
        <v>0</v>
      </c>
    </row>
    <row r="32" spans="1:25" ht="39.9" hidden="1" customHeight="1" thickBot="1">
      <c r="A32" s="56"/>
      <c r="B32" s="14">
        <v>41</v>
      </c>
      <c r="C32" s="15" t="s">
        <v>18</v>
      </c>
      <c r="D32" s="16"/>
      <c r="E32" s="16">
        <v>0</v>
      </c>
      <c r="F32" s="17">
        <v>1.8</v>
      </c>
      <c r="G32" s="18">
        <f t="shared" si="3"/>
        <v>0</v>
      </c>
      <c r="H32" s="18">
        <f>IF(D32=6,#REF!,IF('لیستوفر هوشمند (3)'!D32=8,#REF!,IF('لیستوفر هوشمند (3)'!D32=10,#REF!,IF(D32=12,#REF!,IF('لیستوفر هوشمند (3)'!D32=14,#REF!,IF('لیستوفر هوشمند (3)'!D32=16,#REF!,IF('لیستوفر هوشمند (3)'!D32=18,#REF!,IF('لیستوفر هوشمند (3)'!D32=20,#REF!,IF('لیستوفر هوشمند (3)'!D32=22,#REF!,IF('لیستوفر هوشمند (3)'!D32=24,#REF!,IF('لیستوفر هوشمند (3)'!D32=25,#REF!,IF('لیستوفر هوشمند (3)'!D32=26,#REF!,IF('لیستوفر هوشمند (3)'!D32=28,#REF!,IF('لیستوفر هوشمند (3)'!D32=30,#REF!,IF('لیستوفر هوشمند (3)'!D32=32,#REF!,0)))))))))))))))</f>
        <v>0</v>
      </c>
      <c r="I32" s="18"/>
      <c r="J32" s="24">
        <f t="shared" si="4"/>
        <v>0</v>
      </c>
      <c r="K32" s="3"/>
      <c r="L32" s="29"/>
      <c r="M32" s="57"/>
      <c r="W32" s="5" t="str">
        <f t="array" ref="W32">IFERROR(INDEX($D$4:$D$88,MATCH(0,COUNTIF(#REF!,$D$4:$D$88),0)),"")</f>
        <v/>
      </c>
      <c r="Y32" s="5">
        <f t="array" ref="Y32">IFERROR(INDEX($L$4:$L$88,MATCH(0,COUNTIF($Y$3:Y31,$L$4:$L$88),0),0),0)</f>
        <v>0</v>
      </c>
    </row>
    <row r="33" spans="1:25" ht="39.9" hidden="1" customHeight="1" thickBot="1">
      <c r="A33" s="56"/>
      <c r="B33" s="14">
        <v>42</v>
      </c>
      <c r="C33" s="15" t="s">
        <v>18</v>
      </c>
      <c r="D33" s="16"/>
      <c r="E33" s="16">
        <v>0</v>
      </c>
      <c r="F33" s="17">
        <v>1.8</v>
      </c>
      <c r="G33" s="18">
        <f t="shared" si="3"/>
        <v>0</v>
      </c>
      <c r="H33" s="18">
        <f>IF(D33=6,#REF!,IF('لیستوفر هوشمند (3)'!D33=8,#REF!,IF('لیستوفر هوشمند (3)'!D33=10,#REF!,IF(D33=12,#REF!,IF('لیستوفر هوشمند (3)'!D33=14,#REF!,IF('لیستوفر هوشمند (3)'!D33=16,#REF!,IF('لیستوفر هوشمند (3)'!D33=18,#REF!,IF('لیستوفر هوشمند (3)'!D33=20,#REF!,IF('لیستوفر هوشمند (3)'!D33=22,#REF!,IF('لیستوفر هوشمند (3)'!D33=24,#REF!,IF('لیستوفر هوشمند (3)'!D33=25,#REF!,IF('لیستوفر هوشمند (3)'!D33=26,#REF!,IF('لیستوفر هوشمند (3)'!D33=28,#REF!,IF('لیستوفر هوشمند (3)'!D33=30,#REF!,IF('لیستوفر هوشمند (3)'!D33=32,#REF!,0)))))))))))))))</f>
        <v>0</v>
      </c>
      <c r="I33" s="18"/>
      <c r="J33" s="24">
        <f t="shared" si="4"/>
        <v>0</v>
      </c>
      <c r="K33" s="3"/>
      <c r="L33" s="29"/>
      <c r="M33" s="57"/>
      <c r="W33" s="5" t="str">
        <f t="array" ref="W33">IFERROR(INDEX($D$4:$D$88,MATCH(0,COUNTIF(#REF!,$D$4:$D$88),0)),"")</f>
        <v/>
      </c>
      <c r="Y33" s="5">
        <f t="array" ref="Y33">IFERROR(INDEX($L$4:$L$88,MATCH(0,COUNTIF($Y$3:Y32,$L$4:$L$88),0),0),0)</f>
        <v>0</v>
      </c>
    </row>
    <row r="34" spans="1:25" ht="39.9" hidden="1" customHeight="1" thickBot="1">
      <c r="A34" s="56"/>
      <c r="B34" s="14">
        <v>43</v>
      </c>
      <c r="C34" s="15" t="s">
        <v>18</v>
      </c>
      <c r="D34" s="16"/>
      <c r="E34" s="16">
        <v>0</v>
      </c>
      <c r="F34" s="17">
        <v>1.8</v>
      </c>
      <c r="G34" s="18">
        <f t="shared" si="3"/>
        <v>0</v>
      </c>
      <c r="H34" s="18">
        <f>IF(D34=6,#REF!,IF('لیستوفر هوشمند (3)'!D34=8,#REF!,IF('لیستوفر هوشمند (3)'!D34=10,#REF!,IF(D34=12,#REF!,IF('لیستوفر هوشمند (3)'!D34=14,#REF!,IF('لیستوفر هوشمند (3)'!D34=16,#REF!,IF('لیستوفر هوشمند (3)'!D34=18,#REF!,IF('لیستوفر هوشمند (3)'!D34=20,#REF!,IF('لیستوفر هوشمند (3)'!D34=22,#REF!,IF('لیستوفر هوشمند (3)'!D34=24,#REF!,IF('لیستوفر هوشمند (3)'!D34=25,#REF!,IF('لیستوفر هوشمند (3)'!D34=26,#REF!,IF('لیستوفر هوشمند (3)'!D34=28,#REF!,IF('لیستوفر هوشمند (3)'!D34=30,#REF!,IF('لیستوفر هوشمند (3)'!D34=32,#REF!,0)))))))))))))))</f>
        <v>0</v>
      </c>
      <c r="I34" s="18"/>
      <c r="J34" s="24">
        <f t="shared" si="4"/>
        <v>0</v>
      </c>
      <c r="K34" s="3"/>
      <c r="L34" s="29"/>
      <c r="M34" s="57"/>
      <c r="W34" s="5" t="str">
        <f t="array" ref="W34">IFERROR(INDEX($D$4:$D$88,MATCH(0,COUNTIF(#REF!,$D$4:$D$88),0)),"")</f>
        <v/>
      </c>
      <c r="Y34" s="5">
        <f t="array" ref="Y34">IFERROR(INDEX($L$4:$L$88,MATCH(0,COUNTIF($Y$3:Y33,$L$4:$L$88),0),0),0)</f>
        <v>0</v>
      </c>
    </row>
    <row r="35" spans="1:25" ht="39.9" hidden="1" customHeight="1" thickBot="1">
      <c r="A35" s="56"/>
      <c r="B35" s="14">
        <v>44</v>
      </c>
      <c r="C35" s="15" t="s">
        <v>18</v>
      </c>
      <c r="D35" s="16"/>
      <c r="E35" s="16">
        <v>0</v>
      </c>
      <c r="F35" s="17">
        <v>1.8</v>
      </c>
      <c r="G35" s="18">
        <f t="shared" si="3"/>
        <v>0</v>
      </c>
      <c r="H35" s="18">
        <f>IF(D35=6,#REF!,IF('لیستوفر هوشمند (3)'!D35=8,#REF!,IF('لیستوفر هوشمند (3)'!D35=10,#REF!,IF(D35=12,#REF!,IF('لیستوفر هوشمند (3)'!D35=14,#REF!,IF('لیستوفر هوشمند (3)'!D35=16,#REF!,IF('لیستوفر هوشمند (3)'!D35=18,#REF!,IF('لیستوفر هوشمند (3)'!D35=20,#REF!,IF('لیستوفر هوشمند (3)'!D35=22,#REF!,IF('لیستوفر هوشمند (3)'!D35=24,#REF!,IF('لیستوفر هوشمند (3)'!D35=25,#REF!,IF('لیستوفر هوشمند (3)'!D35=26,#REF!,IF('لیستوفر هوشمند (3)'!D35=28,#REF!,IF('لیستوفر هوشمند (3)'!D35=30,#REF!,IF('لیستوفر هوشمند (3)'!D35=32,#REF!,0)))))))))))))))</f>
        <v>0</v>
      </c>
      <c r="I35" s="18"/>
      <c r="J35" s="24">
        <f t="shared" si="4"/>
        <v>0</v>
      </c>
      <c r="K35" s="3"/>
      <c r="L35" s="29"/>
      <c r="M35" s="57"/>
      <c r="W35" s="5" t="str">
        <f t="array" ref="W35">IFERROR(INDEX($D$4:$D$88,MATCH(0,COUNTIF(#REF!,$D$4:$D$88),0)),"")</f>
        <v/>
      </c>
      <c r="Y35" s="5">
        <f t="array" ref="Y35">IFERROR(INDEX($L$4:$L$88,MATCH(0,COUNTIF($Y$3:Y34,$L$4:$L$88),0),0),0)</f>
        <v>0</v>
      </c>
    </row>
    <row r="36" spans="1:25" ht="39.9" hidden="1" customHeight="1" thickBot="1">
      <c r="A36" s="56"/>
      <c r="B36" s="14">
        <v>45</v>
      </c>
      <c r="C36" s="15" t="s">
        <v>18</v>
      </c>
      <c r="D36" s="16"/>
      <c r="E36" s="16">
        <v>0</v>
      </c>
      <c r="F36" s="17">
        <v>1.8</v>
      </c>
      <c r="G36" s="18">
        <f t="shared" si="3"/>
        <v>0</v>
      </c>
      <c r="H36" s="18">
        <f>IF(D36=6,#REF!,IF('لیستوفر هوشمند (3)'!D36=8,#REF!,IF('لیستوفر هوشمند (3)'!D36=10,#REF!,IF(D36=12,#REF!,IF('لیستوفر هوشمند (3)'!D36=14,#REF!,IF('لیستوفر هوشمند (3)'!D36=16,#REF!,IF('لیستوفر هوشمند (3)'!D36=18,#REF!,IF('لیستوفر هوشمند (3)'!D36=20,#REF!,IF('لیستوفر هوشمند (3)'!D36=22,#REF!,IF('لیستوفر هوشمند (3)'!D36=24,#REF!,IF('لیستوفر هوشمند (3)'!D36=25,#REF!,IF('لیستوفر هوشمند (3)'!D36=26,#REF!,IF('لیستوفر هوشمند (3)'!D36=28,#REF!,IF('لیستوفر هوشمند (3)'!D36=30,#REF!,IF('لیستوفر هوشمند (3)'!D36=32,#REF!,0)))))))))))))))</f>
        <v>0</v>
      </c>
      <c r="I36" s="18"/>
      <c r="J36" s="24">
        <f t="shared" si="4"/>
        <v>0</v>
      </c>
      <c r="K36" s="3"/>
      <c r="L36" s="29"/>
      <c r="M36" s="57"/>
      <c r="W36" s="5" t="str">
        <f t="array" ref="W36">IFERROR(INDEX($D$4:$D$88,MATCH(0,COUNTIF(#REF!,$D$4:$D$88),0)),"")</f>
        <v/>
      </c>
      <c r="Y36" s="5">
        <f t="array" ref="Y36">IFERROR(INDEX($L$4:$L$88,MATCH(0,COUNTIF($Y$3:Y35,$L$4:$L$88),0),0),0)</f>
        <v>0</v>
      </c>
    </row>
    <row r="37" spans="1:25" ht="39.9" hidden="1" customHeight="1" thickBot="1">
      <c r="A37" s="56"/>
      <c r="B37" s="14">
        <v>46</v>
      </c>
      <c r="C37" s="15" t="s">
        <v>18</v>
      </c>
      <c r="D37" s="16"/>
      <c r="E37" s="16">
        <v>0</v>
      </c>
      <c r="F37" s="17">
        <v>1.8</v>
      </c>
      <c r="G37" s="18">
        <f t="shared" si="3"/>
        <v>0</v>
      </c>
      <c r="H37" s="18">
        <f>IF(D37=6,#REF!,IF('لیستوفر هوشمند (3)'!D37=8,#REF!,IF('لیستوفر هوشمند (3)'!D37=10,#REF!,IF(D37=12,#REF!,IF('لیستوفر هوشمند (3)'!D37=14,#REF!,IF('لیستوفر هوشمند (3)'!D37=16,#REF!,IF('لیستوفر هوشمند (3)'!D37=18,#REF!,IF('لیستوفر هوشمند (3)'!D37=20,#REF!,IF('لیستوفر هوشمند (3)'!D37=22,#REF!,IF('لیستوفر هوشمند (3)'!D37=24,#REF!,IF('لیستوفر هوشمند (3)'!D37=25,#REF!,IF('لیستوفر هوشمند (3)'!D37=26,#REF!,IF('لیستوفر هوشمند (3)'!D37=28,#REF!,IF('لیستوفر هوشمند (3)'!D37=30,#REF!,IF('لیستوفر هوشمند (3)'!D37=32,#REF!,0)))))))))))))))</f>
        <v>0</v>
      </c>
      <c r="I37" s="18"/>
      <c r="J37" s="24">
        <f t="shared" si="4"/>
        <v>0</v>
      </c>
      <c r="K37" s="3"/>
      <c r="L37" s="29"/>
      <c r="M37" s="57"/>
      <c r="W37" s="5" t="str">
        <f t="array" ref="W37">IFERROR(INDEX($D$4:$D$88,MATCH(0,COUNTIF(#REF!,$D$4:$D$88),0)),"")</f>
        <v/>
      </c>
      <c r="Y37" s="5">
        <f t="array" ref="Y37">IFERROR(INDEX($L$4:$L$88,MATCH(0,COUNTIF($Y$3:Y36,$L$4:$L$88),0),0),0)</f>
        <v>0</v>
      </c>
    </row>
    <row r="38" spans="1:25" ht="39.9" hidden="1" customHeight="1" thickBot="1">
      <c r="A38" s="56"/>
      <c r="B38" s="14">
        <v>47</v>
      </c>
      <c r="C38" s="15" t="s">
        <v>18</v>
      </c>
      <c r="D38" s="16"/>
      <c r="E38" s="16">
        <v>0</v>
      </c>
      <c r="F38" s="17">
        <v>1.8</v>
      </c>
      <c r="G38" s="18">
        <f t="shared" si="3"/>
        <v>0</v>
      </c>
      <c r="H38" s="18">
        <f>IF(D38=6,#REF!,IF('لیستوفر هوشمند (3)'!D38=8,#REF!,IF('لیستوفر هوشمند (3)'!D38=10,#REF!,IF(D38=12,#REF!,IF('لیستوفر هوشمند (3)'!D38=14,#REF!,IF('لیستوفر هوشمند (3)'!D38=16,#REF!,IF('لیستوفر هوشمند (3)'!D38=18,#REF!,IF('لیستوفر هوشمند (3)'!D38=20,#REF!,IF('لیستوفر هوشمند (3)'!D38=22,#REF!,IF('لیستوفر هوشمند (3)'!D38=24,#REF!,IF('لیستوفر هوشمند (3)'!D38=25,#REF!,IF('لیستوفر هوشمند (3)'!D38=26,#REF!,IF('لیستوفر هوشمند (3)'!D38=28,#REF!,IF('لیستوفر هوشمند (3)'!D38=30,#REF!,IF('لیستوفر هوشمند (3)'!D38=32,#REF!,0)))))))))))))))</f>
        <v>0</v>
      </c>
      <c r="I38" s="18"/>
      <c r="J38" s="24">
        <f t="shared" si="4"/>
        <v>0</v>
      </c>
      <c r="K38" s="3"/>
      <c r="L38" s="29"/>
      <c r="M38" s="57"/>
      <c r="W38" s="5" t="str">
        <f t="array" ref="W38">IFERROR(INDEX($D$4:$D$88,MATCH(0,COUNTIF(#REF!,$D$4:$D$88),0)),"")</f>
        <v/>
      </c>
      <c r="Y38" s="5">
        <f t="array" ref="Y38">IFERROR(INDEX($L$4:$L$88,MATCH(0,COUNTIF($Y$3:Y37,$L$4:$L$88),0),0),0)</f>
        <v>0</v>
      </c>
    </row>
    <row r="39" spans="1:25" ht="39.9" hidden="1" customHeight="1" thickBot="1">
      <c r="A39" s="56"/>
      <c r="B39" s="14">
        <v>48</v>
      </c>
      <c r="C39" s="15" t="s">
        <v>18</v>
      </c>
      <c r="D39" s="16"/>
      <c r="E39" s="16">
        <v>0</v>
      </c>
      <c r="F39" s="17">
        <v>1.8</v>
      </c>
      <c r="G39" s="18">
        <f t="shared" si="3"/>
        <v>0</v>
      </c>
      <c r="H39" s="18">
        <f>IF(D39=6,#REF!,IF('لیستوفر هوشمند (3)'!D39=8,#REF!,IF('لیستوفر هوشمند (3)'!D39=10,#REF!,IF(D39=12,#REF!,IF('لیستوفر هوشمند (3)'!D39=14,#REF!,IF('لیستوفر هوشمند (3)'!D39=16,#REF!,IF('لیستوفر هوشمند (3)'!D39=18,#REF!,IF('لیستوفر هوشمند (3)'!D39=20,#REF!,IF('لیستوفر هوشمند (3)'!D39=22,#REF!,IF('لیستوفر هوشمند (3)'!D39=24,#REF!,IF('لیستوفر هوشمند (3)'!D39=25,#REF!,IF('لیستوفر هوشمند (3)'!D39=26,#REF!,IF('لیستوفر هوشمند (3)'!D39=28,#REF!,IF('لیستوفر هوشمند (3)'!D39=30,#REF!,IF('لیستوفر هوشمند (3)'!D39=32,#REF!,0)))))))))))))))</f>
        <v>0</v>
      </c>
      <c r="I39" s="18"/>
      <c r="J39" s="24">
        <f t="shared" si="4"/>
        <v>0</v>
      </c>
      <c r="K39" s="3"/>
      <c r="L39" s="29"/>
      <c r="M39" s="57"/>
      <c r="W39" s="5" t="str">
        <f t="array" ref="W39">IFERROR(INDEX($D$4:$D$88,MATCH(0,COUNTIF(#REF!,$D$4:$D$88),0)),"")</f>
        <v/>
      </c>
      <c r="Y39" s="5">
        <f t="array" ref="Y39">IFERROR(INDEX($L$4:$L$88,MATCH(0,COUNTIF($Y$3:Y38,$L$4:$L$88),0),0),0)</f>
        <v>0</v>
      </c>
    </row>
    <row r="40" spans="1:25" ht="39.9" hidden="1" customHeight="1" thickBot="1">
      <c r="A40" s="56"/>
      <c r="B40" s="14">
        <v>49</v>
      </c>
      <c r="C40" s="15" t="s">
        <v>18</v>
      </c>
      <c r="D40" s="16"/>
      <c r="E40" s="16">
        <v>0</v>
      </c>
      <c r="F40" s="17">
        <v>1.8</v>
      </c>
      <c r="G40" s="18">
        <f t="shared" si="3"/>
        <v>0</v>
      </c>
      <c r="H40" s="18">
        <f>IF(D40=6,#REF!,IF('لیستوفر هوشمند (3)'!D40=8,#REF!,IF('لیستوفر هوشمند (3)'!D40=10,#REF!,IF(D40=12,#REF!,IF('لیستوفر هوشمند (3)'!D40=14,#REF!,IF('لیستوفر هوشمند (3)'!D40=16,#REF!,IF('لیستوفر هوشمند (3)'!D40=18,#REF!,IF('لیستوفر هوشمند (3)'!D40=20,#REF!,IF('لیستوفر هوشمند (3)'!D40=22,#REF!,IF('لیستوفر هوشمند (3)'!D40=24,#REF!,IF('لیستوفر هوشمند (3)'!D40=25,#REF!,IF('لیستوفر هوشمند (3)'!D40=26,#REF!,IF('لیستوفر هوشمند (3)'!D40=28,#REF!,IF('لیستوفر هوشمند (3)'!D40=30,#REF!,IF('لیستوفر هوشمند (3)'!D40=32,#REF!,0)))))))))))))))</f>
        <v>0</v>
      </c>
      <c r="I40" s="18"/>
      <c r="J40" s="24">
        <f t="shared" si="4"/>
        <v>0</v>
      </c>
      <c r="K40" s="3"/>
      <c r="L40" s="29"/>
      <c r="M40" s="57"/>
      <c r="W40" s="5" t="str">
        <f t="array" ref="W40">IFERROR(INDEX($D$4:$D$88,MATCH(0,COUNTIF(#REF!,$D$4:$D$88),0)),"")</f>
        <v/>
      </c>
      <c r="Y40" s="5">
        <f t="array" ref="Y40">IFERROR(INDEX($L$4:$L$88,MATCH(0,COUNTIF($Y$3:Y39,$L$4:$L$88),0),0),0)</f>
        <v>0</v>
      </c>
    </row>
    <row r="41" spans="1:25" ht="39.9" hidden="1" customHeight="1" thickBot="1">
      <c r="A41" s="56"/>
      <c r="B41" s="14">
        <v>50</v>
      </c>
      <c r="C41" s="15" t="s">
        <v>18</v>
      </c>
      <c r="D41" s="16"/>
      <c r="E41" s="16">
        <v>0</v>
      </c>
      <c r="F41" s="17">
        <v>1.8</v>
      </c>
      <c r="G41" s="18">
        <f t="shared" si="3"/>
        <v>0</v>
      </c>
      <c r="H41" s="18">
        <f>IF(D41=6,#REF!,IF('لیستوفر هوشمند (3)'!D41=8,#REF!,IF('لیستوفر هوشمند (3)'!D41=10,#REF!,IF(D41=12,#REF!,IF('لیستوفر هوشمند (3)'!D41=14,#REF!,IF('لیستوفر هوشمند (3)'!D41=16,#REF!,IF('لیستوفر هوشمند (3)'!D41=18,#REF!,IF('لیستوفر هوشمند (3)'!D41=20,#REF!,IF('لیستوفر هوشمند (3)'!D41=22,#REF!,IF('لیستوفر هوشمند (3)'!D41=24,#REF!,IF('لیستوفر هوشمند (3)'!D41=25,#REF!,IF('لیستوفر هوشمند (3)'!D41=26,#REF!,IF('لیستوفر هوشمند (3)'!D41=28,#REF!,IF('لیستوفر هوشمند (3)'!D41=30,#REF!,IF('لیستوفر هوشمند (3)'!D41=32,#REF!,0)))))))))))))))</f>
        <v>0</v>
      </c>
      <c r="I41" s="18"/>
      <c r="J41" s="24">
        <f t="shared" si="4"/>
        <v>0</v>
      </c>
      <c r="K41" s="3"/>
      <c r="L41" s="29"/>
      <c r="M41" s="57"/>
      <c r="W41" s="5" t="str">
        <f t="array" ref="W41">IFERROR(INDEX($D$4:$D$88,MATCH(0,COUNTIF(#REF!,$D$4:$D$88),0)),"")</f>
        <v/>
      </c>
      <c r="Y41" s="5">
        <f t="array" ref="Y41">IFERROR(INDEX($L$4:$L$88,MATCH(0,COUNTIF($Y$3:Y40,$L$4:$L$88),0),0),0)</f>
        <v>0</v>
      </c>
    </row>
    <row r="42" spans="1:25" ht="39.9" hidden="1" customHeight="1" thickBot="1">
      <c r="A42" s="56"/>
      <c r="B42" s="14">
        <v>51</v>
      </c>
      <c r="C42" s="15" t="s">
        <v>18</v>
      </c>
      <c r="D42" s="16"/>
      <c r="E42" s="16">
        <v>0</v>
      </c>
      <c r="F42" s="17">
        <v>1.8</v>
      </c>
      <c r="G42" s="18">
        <f t="shared" si="3"/>
        <v>0</v>
      </c>
      <c r="H42" s="18">
        <f>IF(D42=6,#REF!,IF('لیستوفر هوشمند (3)'!D42=8,#REF!,IF('لیستوفر هوشمند (3)'!D42=10,#REF!,IF(D42=12,#REF!,IF('لیستوفر هوشمند (3)'!D42=14,#REF!,IF('لیستوفر هوشمند (3)'!D42=16,#REF!,IF('لیستوفر هوشمند (3)'!D42=18,#REF!,IF('لیستوفر هوشمند (3)'!D42=20,#REF!,IF('لیستوفر هوشمند (3)'!D42=22,#REF!,IF('لیستوفر هوشمند (3)'!D42=24,#REF!,IF('لیستوفر هوشمند (3)'!D42=25,#REF!,IF('لیستوفر هوشمند (3)'!D42=26,#REF!,IF('لیستوفر هوشمند (3)'!D42=28,#REF!,IF('لیستوفر هوشمند (3)'!D42=30,#REF!,IF('لیستوفر هوشمند (3)'!D42=32,#REF!,0)))))))))))))))</f>
        <v>0</v>
      </c>
      <c r="I42" s="18"/>
      <c r="J42" s="24">
        <f t="shared" si="4"/>
        <v>0</v>
      </c>
      <c r="K42" s="3"/>
      <c r="L42" s="29"/>
      <c r="M42" s="57"/>
      <c r="W42" s="5" t="str">
        <f t="array" ref="W42">IFERROR(INDEX($D$4:$D$88,MATCH(0,COUNTIF(#REF!,$D$4:$D$88),0)),"")</f>
        <v/>
      </c>
      <c r="Y42" s="5">
        <f t="array" ref="Y42">IFERROR(INDEX($L$4:$L$88,MATCH(0,COUNTIF($Y$3:Y41,$L$4:$L$88),0),0),0)</f>
        <v>0</v>
      </c>
    </row>
    <row r="43" spans="1:25" ht="39.9" hidden="1" customHeight="1" thickBot="1">
      <c r="A43" s="56"/>
      <c r="B43" s="14">
        <v>52</v>
      </c>
      <c r="C43" s="15" t="s">
        <v>18</v>
      </c>
      <c r="D43" s="16"/>
      <c r="E43" s="16">
        <v>0</v>
      </c>
      <c r="F43" s="17">
        <v>1.8</v>
      </c>
      <c r="G43" s="18">
        <f t="shared" si="3"/>
        <v>0</v>
      </c>
      <c r="H43" s="18">
        <f>IF(D43=6,#REF!,IF('لیستوفر هوشمند (3)'!D43=8,#REF!,IF('لیستوفر هوشمند (3)'!D43=10,#REF!,IF(D43=12,#REF!,IF('لیستوفر هوشمند (3)'!D43=14,#REF!,IF('لیستوفر هوشمند (3)'!D43=16,#REF!,IF('لیستوفر هوشمند (3)'!D43=18,#REF!,IF('لیستوفر هوشمند (3)'!D43=20,#REF!,IF('لیستوفر هوشمند (3)'!D43=22,#REF!,IF('لیستوفر هوشمند (3)'!D43=24,#REF!,IF('لیستوفر هوشمند (3)'!D43=25,#REF!,IF('لیستوفر هوشمند (3)'!D43=26,#REF!,IF('لیستوفر هوشمند (3)'!D43=28,#REF!,IF('لیستوفر هوشمند (3)'!D43=30,#REF!,IF('لیستوفر هوشمند (3)'!D43=32,#REF!,0)))))))))))))))</f>
        <v>0</v>
      </c>
      <c r="I43" s="18"/>
      <c r="J43" s="24">
        <f t="shared" si="4"/>
        <v>0</v>
      </c>
      <c r="K43" s="3"/>
      <c r="L43" s="29"/>
      <c r="M43" s="57"/>
      <c r="W43" s="5" t="str">
        <f t="array" ref="W43">IFERROR(INDEX($D$4:$D$88,MATCH(0,COUNTIF(#REF!,$D$4:$D$88),0)),"")</f>
        <v/>
      </c>
      <c r="Y43" s="5">
        <f t="array" ref="Y43">IFERROR(INDEX($L$4:$L$88,MATCH(0,COUNTIF($Y$3:Y42,$L$4:$L$88),0),0),0)</f>
        <v>0</v>
      </c>
    </row>
    <row r="44" spans="1:25" ht="39.9" hidden="1" customHeight="1" thickBot="1">
      <c r="A44" s="56"/>
      <c r="B44" s="14">
        <v>53</v>
      </c>
      <c r="C44" s="15" t="s">
        <v>18</v>
      </c>
      <c r="D44" s="16"/>
      <c r="E44" s="16">
        <v>0</v>
      </c>
      <c r="F44" s="17">
        <v>1.8</v>
      </c>
      <c r="G44" s="18">
        <f t="shared" si="3"/>
        <v>0</v>
      </c>
      <c r="H44" s="18">
        <f>IF(D44=6,#REF!,IF('لیستوفر هوشمند (3)'!D44=8,#REF!,IF('لیستوفر هوشمند (3)'!D44=10,#REF!,IF(D44=12,#REF!,IF('لیستوفر هوشمند (3)'!D44=14,#REF!,IF('لیستوفر هوشمند (3)'!D44=16,#REF!,IF('لیستوفر هوشمند (3)'!D44=18,#REF!,IF('لیستوفر هوشمند (3)'!D44=20,#REF!,IF('لیستوفر هوشمند (3)'!D44=22,#REF!,IF('لیستوفر هوشمند (3)'!D44=24,#REF!,IF('لیستوفر هوشمند (3)'!D44=25,#REF!,IF('لیستوفر هوشمند (3)'!D44=26,#REF!,IF('لیستوفر هوشمند (3)'!D44=28,#REF!,IF('لیستوفر هوشمند (3)'!D44=30,#REF!,IF('لیستوفر هوشمند (3)'!D44=32,#REF!,0)))))))))))))))</f>
        <v>0</v>
      </c>
      <c r="I44" s="18"/>
      <c r="J44" s="24">
        <f t="shared" si="4"/>
        <v>0</v>
      </c>
      <c r="K44" s="3"/>
      <c r="L44" s="29"/>
      <c r="M44" s="57"/>
      <c r="W44" s="5" t="str">
        <f t="array" ref="W44">IFERROR(INDEX($D$4:$D$88,MATCH(0,COUNTIF(#REF!,$D$4:$D$88),0)),"")</f>
        <v/>
      </c>
      <c r="Y44" s="5">
        <f t="array" ref="Y44">IFERROR(INDEX($L$4:$L$88,MATCH(0,COUNTIF($Y$3:Y43,$L$4:$L$88),0),0),0)</f>
        <v>0</v>
      </c>
    </row>
    <row r="45" spans="1:25" ht="39.9" hidden="1" customHeight="1" thickBot="1">
      <c r="A45" s="56"/>
      <c r="B45" s="14">
        <v>54</v>
      </c>
      <c r="C45" s="15" t="s">
        <v>18</v>
      </c>
      <c r="D45" s="16"/>
      <c r="E45" s="16">
        <v>0</v>
      </c>
      <c r="F45" s="17">
        <v>1.8</v>
      </c>
      <c r="G45" s="18">
        <f t="shared" si="3"/>
        <v>0</v>
      </c>
      <c r="H45" s="18">
        <f>IF(D45=6,#REF!,IF('لیستوفر هوشمند (3)'!D45=8,#REF!,IF('لیستوفر هوشمند (3)'!D45=10,#REF!,IF(D45=12,#REF!,IF('لیستوفر هوشمند (3)'!D45=14,#REF!,IF('لیستوفر هوشمند (3)'!D45=16,#REF!,IF('لیستوفر هوشمند (3)'!D45=18,#REF!,IF('لیستوفر هوشمند (3)'!D45=20,#REF!,IF('لیستوفر هوشمند (3)'!D45=22,#REF!,IF('لیستوفر هوشمند (3)'!D45=24,#REF!,IF('لیستوفر هوشمند (3)'!D45=25,#REF!,IF('لیستوفر هوشمند (3)'!D45=26,#REF!,IF('لیستوفر هوشمند (3)'!D45=28,#REF!,IF('لیستوفر هوشمند (3)'!D45=30,#REF!,IF('لیستوفر هوشمند (3)'!D45=32,#REF!,0)))))))))))))))</f>
        <v>0</v>
      </c>
      <c r="I45" s="18"/>
      <c r="J45" s="24">
        <f t="shared" si="4"/>
        <v>0</v>
      </c>
      <c r="K45" s="3"/>
      <c r="L45" s="29"/>
      <c r="M45" s="57"/>
      <c r="W45" s="5" t="str">
        <f t="array" ref="W45">IFERROR(INDEX($D$4:$D$88,MATCH(0,COUNTIF(#REF!,$D$4:$D$88),0)),"")</f>
        <v/>
      </c>
      <c r="Y45" s="5">
        <f t="array" ref="Y45">IFERROR(INDEX($L$4:$L$88,MATCH(0,COUNTIF($Y$3:Y44,$L$4:$L$88),0),0),0)</f>
        <v>0</v>
      </c>
    </row>
    <row r="46" spans="1:25" ht="39.9" hidden="1" customHeight="1" thickBot="1">
      <c r="A46" s="56"/>
      <c r="B46" s="14">
        <v>55</v>
      </c>
      <c r="C46" s="15" t="s">
        <v>18</v>
      </c>
      <c r="D46" s="16"/>
      <c r="E46" s="16">
        <v>0</v>
      </c>
      <c r="F46" s="17">
        <v>1.8</v>
      </c>
      <c r="G46" s="18">
        <f t="shared" si="3"/>
        <v>0</v>
      </c>
      <c r="H46" s="18">
        <f>IF(D46=6,#REF!,IF('لیستوفر هوشمند (3)'!D46=8,#REF!,IF('لیستوفر هوشمند (3)'!D46=10,#REF!,IF(D46=12,#REF!,IF('لیستوفر هوشمند (3)'!D46=14,#REF!,IF('لیستوفر هوشمند (3)'!D46=16,#REF!,IF('لیستوفر هوشمند (3)'!D46=18,#REF!,IF('لیستوفر هوشمند (3)'!D46=20,#REF!,IF('لیستوفر هوشمند (3)'!D46=22,#REF!,IF('لیستوفر هوشمند (3)'!D46=24,#REF!,IF('لیستوفر هوشمند (3)'!D46=25,#REF!,IF('لیستوفر هوشمند (3)'!D46=26,#REF!,IF('لیستوفر هوشمند (3)'!D46=28,#REF!,IF('لیستوفر هوشمند (3)'!D46=30,#REF!,IF('لیستوفر هوشمند (3)'!D46=32,#REF!,0)))))))))))))))</f>
        <v>0</v>
      </c>
      <c r="I46" s="18"/>
      <c r="J46" s="24">
        <f t="shared" si="4"/>
        <v>0</v>
      </c>
      <c r="K46" s="3"/>
      <c r="L46" s="29"/>
      <c r="M46" s="57"/>
      <c r="W46" s="5" t="str">
        <f t="array" ref="W46">IFERROR(INDEX($D$4:$D$88,MATCH(0,COUNTIF(#REF!,$D$4:$D$88),0)),"")</f>
        <v/>
      </c>
      <c r="Y46" s="5">
        <f t="array" ref="Y46">IFERROR(INDEX($L$4:$L$88,MATCH(0,COUNTIF($Y$3:Y45,$L$4:$L$88),0),0),0)</f>
        <v>0</v>
      </c>
    </row>
    <row r="47" spans="1:25" ht="39.9" hidden="1" customHeight="1" thickBot="1">
      <c r="A47" s="56"/>
      <c r="B47" s="14">
        <v>56</v>
      </c>
      <c r="C47" s="15" t="s">
        <v>18</v>
      </c>
      <c r="D47" s="16"/>
      <c r="E47" s="16">
        <v>0</v>
      </c>
      <c r="F47" s="17">
        <v>1.8</v>
      </c>
      <c r="G47" s="18">
        <f t="shared" si="3"/>
        <v>0</v>
      </c>
      <c r="H47" s="18">
        <f>IF(D47=6,#REF!,IF('لیستوفر هوشمند (3)'!D47=8,#REF!,IF('لیستوفر هوشمند (3)'!D47=10,#REF!,IF(D47=12,#REF!,IF('لیستوفر هوشمند (3)'!D47=14,#REF!,IF('لیستوفر هوشمند (3)'!D47=16,#REF!,IF('لیستوفر هوشمند (3)'!D47=18,#REF!,IF('لیستوفر هوشمند (3)'!D47=20,#REF!,IF('لیستوفر هوشمند (3)'!D47=22,#REF!,IF('لیستوفر هوشمند (3)'!D47=24,#REF!,IF('لیستوفر هوشمند (3)'!D47=25,#REF!,IF('لیستوفر هوشمند (3)'!D47=26,#REF!,IF('لیستوفر هوشمند (3)'!D47=28,#REF!,IF('لیستوفر هوشمند (3)'!D47=30,#REF!,IF('لیستوفر هوشمند (3)'!D47=32,#REF!,0)))))))))))))))</f>
        <v>0</v>
      </c>
      <c r="I47" s="18"/>
      <c r="J47" s="24">
        <f t="shared" si="4"/>
        <v>0</v>
      </c>
      <c r="K47" s="3"/>
      <c r="L47" s="29"/>
      <c r="M47" s="57"/>
      <c r="W47" s="5" t="str">
        <f t="array" ref="W47">IFERROR(INDEX($D$4:$D$88,MATCH(0,COUNTIF(#REF!,$D$4:$D$88),0)),"")</f>
        <v/>
      </c>
      <c r="Y47" s="5">
        <f t="array" ref="Y47">IFERROR(INDEX($L$4:$L$88,MATCH(0,COUNTIF($Y$3:Y46,$L$4:$L$88),0),0),0)</f>
        <v>0</v>
      </c>
    </row>
    <row r="48" spans="1:25" ht="39.9" hidden="1" customHeight="1" thickBot="1">
      <c r="A48" s="56"/>
      <c r="B48" s="14">
        <v>57</v>
      </c>
      <c r="C48" s="15" t="s">
        <v>18</v>
      </c>
      <c r="D48" s="16"/>
      <c r="E48" s="16">
        <v>0</v>
      </c>
      <c r="F48" s="17">
        <v>1.8</v>
      </c>
      <c r="G48" s="18">
        <f t="shared" si="3"/>
        <v>0</v>
      </c>
      <c r="H48" s="18">
        <f>IF(D48=6,#REF!,IF('لیستوفر هوشمند (3)'!D48=8,#REF!,IF('لیستوفر هوشمند (3)'!D48=10,#REF!,IF(D48=12,#REF!,IF('لیستوفر هوشمند (3)'!D48=14,#REF!,IF('لیستوفر هوشمند (3)'!D48=16,#REF!,IF('لیستوفر هوشمند (3)'!D48=18,#REF!,IF('لیستوفر هوشمند (3)'!D48=20,#REF!,IF('لیستوفر هوشمند (3)'!D48=22,#REF!,IF('لیستوفر هوشمند (3)'!D48=24,#REF!,IF('لیستوفر هوشمند (3)'!D48=25,#REF!,IF('لیستوفر هوشمند (3)'!D48=26,#REF!,IF('لیستوفر هوشمند (3)'!D48=28,#REF!,IF('لیستوفر هوشمند (3)'!D48=30,#REF!,IF('لیستوفر هوشمند (3)'!D48=32,#REF!,0)))))))))))))))</f>
        <v>0</v>
      </c>
      <c r="I48" s="18"/>
      <c r="J48" s="24">
        <f t="shared" si="4"/>
        <v>0</v>
      </c>
      <c r="K48" s="3"/>
      <c r="L48" s="29"/>
      <c r="M48" s="57"/>
      <c r="W48" s="5" t="str">
        <f t="array" ref="W48">IFERROR(INDEX($D$4:$D$88,MATCH(0,COUNTIF(#REF!,$D$4:$D$88),0)),"")</f>
        <v/>
      </c>
      <c r="Y48" s="5">
        <f t="array" ref="Y48">IFERROR(INDEX($L$4:$L$88,MATCH(0,COUNTIF($Y$3:Y47,$L$4:$L$88),0),0),0)</f>
        <v>0</v>
      </c>
    </row>
    <row r="49" spans="1:25" ht="39.9" hidden="1" customHeight="1" thickBot="1">
      <c r="A49" s="56"/>
      <c r="B49" s="14">
        <v>58</v>
      </c>
      <c r="C49" s="15" t="s">
        <v>18</v>
      </c>
      <c r="D49" s="16"/>
      <c r="E49" s="16">
        <v>0</v>
      </c>
      <c r="F49" s="17">
        <v>1.8</v>
      </c>
      <c r="G49" s="18">
        <f t="shared" si="3"/>
        <v>0</v>
      </c>
      <c r="H49" s="18">
        <f>IF(D49=6,#REF!,IF('لیستوفر هوشمند (3)'!D49=8,#REF!,IF('لیستوفر هوشمند (3)'!D49=10,#REF!,IF(D49=12,#REF!,IF('لیستوفر هوشمند (3)'!D49=14,#REF!,IF('لیستوفر هوشمند (3)'!D49=16,#REF!,IF('لیستوفر هوشمند (3)'!D49=18,#REF!,IF('لیستوفر هوشمند (3)'!D49=20,#REF!,IF('لیستوفر هوشمند (3)'!D49=22,#REF!,IF('لیستوفر هوشمند (3)'!D49=24,#REF!,IF('لیستوفر هوشمند (3)'!D49=25,#REF!,IF('لیستوفر هوشمند (3)'!D49=26,#REF!,IF('لیستوفر هوشمند (3)'!D49=28,#REF!,IF('لیستوفر هوشمند (3)'!D49=30,#REF!,IF('لیستوفر هوشمند (3)'!D49=32,#REF!,0)))))))))))))))</f>
        <v>0</v>
      </c>
      <c r="I49" s="18"/>
      <c r="J49" s="24">
        <f t="shared" si="4"/>
        <v>0</v>
      </c>
      <c r="K49" s="3"/>
      <c r="L49" s="29"/>
      <c r="M49" s="57"/>
      <c r="W49" s="5" t="str">
        <f t="array" ref="W49">IFERROR(INDEX($D$4:$D$88,MATCH(0,COUNTIF(#REF!,$D$4:$D$88),0)),"")</f>
        <v/>
      </c>
      <c r="Y49" s="5">
        <f t="array" ref="Y49">IFERROR(INDEX($L$4:$L$88,MATCH(0,COUNTIF($Y$3:Y48,$L$4:$L$88),0),0),0)</f>
        <v>0</v>
      </c>
    </row>
    <row r="50" spans="1:25" ht="39.9" hidden="1" customHeight="1" thickBot="1">
      <c r="A50" s="56"/>
      <c r="B50" s="14">
        <v>59</v>
      </c>
      <c r="C50" s="15" t="s">
        <v>18</v>
      </c>
      <c r="D50" s="16"/>
      <c r="E50" s="16">
        <v>0</v>
      </c>
      <c r="F50" s="17">
        <v>1.8</v>
      </c>
      <c r="G50" s="18">
        <f t="shared" si="3"/>
        <v>0</v>
      </c>
      <c r="H50" s="18">
        <f>IF(D50=6,#REF!,IF('لیستوفر هوشمند (3)'!D50=8,#REF!,IF('لیستوفر هوشمند (3)'!D50=10,#REF!,IF(D50=12,#REF!,IF('لیستوفر هوشمند (3)'!D50=14,#REF!,IF('لیستوفر هوشمند (3)'!D50=16,#REF!,IF('لیستوفر هوشمند (3)'!D50=18,#REF!,IF('لیستوفر هوشمند (3)'!D50=20,#REF!,IF('لیستوفر هوشمند (3)'!D50=22,#REF!,IF('لیستوفر هوشمند (3)'!D50=24,#REF!,IF('لیستوفر هوشمند (3)'!D50=25,#REF!,IF('لیستوفر هوشمند (3)'!D50=26,#REF!,IF('لیستوفر هوشمند (3)'!D50=28,#REF!,IF('لیستوفر هوشمند (3)'!D50=30,#REF!,IF('لیستوفر هوشمند (3)'!D50=32,#REF!,0)))))))))))))))</f>
        <v>0</v>
      </c>
      <c r="I50" s="18"/>
      <c r="J50" s="24">
        <f t="shared" si="4"/>
        <v>0</v>
      </c>
      <c r="K50" s="3"/>
      <c r="L50" s="29"/>
      <c r="M50" s="57"/>
      <c r="W50" s="5" t="str">
        <f t="array" ref="W50">IFERROR(INDEX($D$4:$D$88,MATCH(0,COUNTIF(#REF!,$D$4:$D$88),0)),"")</f>
        <v/>
      </c>
      <c r="Y50" s="5">
        <f t="array" ref="Y50">IFERROR(INDEX($L$4:$L$88,MATCH(0,COUNTIF($Y$3:Y49,$L$4:$L$88),0),0),0)</f>
        <v>0</v>
      </c>
    </row>
    <row r="51" spans="1:25" ht="39.9" hidden="1" customHeight="1" thickBot="1">
      <c r="A51" s="56"/>
      <c r="B51" s="14">
        <v>60</v>
      </c>
      <c r="C51" s="15" t="s">
        <v>18</v>
      </c>
      <c r="D51" s="16"/>
      <c r="E51" s="16">
        <v>0</v>
      </c>
      <c r="F51" s="17">
        <v>1.8</v>
      </c>
      <c r="G51" s="18">
        <f t="shared" si="3"/>
        <v>0</v>
      </c>
      <c r="H51" s="18">
        <f>IF(D51=6,#REF!,IF('لیستوفر هوشمند (3)'!D51=8,#REF!,IF('لیستوفر هوشمند (3)'!D51=10,#REF!,IF(D51=12,#REF!,IF('لیستوفر هوشمند (3)'!D51=14,#REF!,IF('لیستوفر هوشمند (3)'!D51=16,#REF!,IF('لیستوفر هوشمند (3)'!D51=18,#REF!,IF('لیستوفر هوشمند (3)'!D51=20,#REF!,IF('لیستوفر هوشمند (3)'!D51=22,#REF!,IF('لیستوفر هوشمند (3)'!D51=24,#REF!,IF('لیستوفر هوشمند (3)'!D51=25,#REF!,IF('لیستوفر هوشمند (3)'!D51=26,#REF!,IF('لیستوفر هوشمند (3)'!D51=28,#REF!,IF('لیستوفر هوشمند (3)'!D51=30,#REF!,IF('لیستوفر هوشمند (3)'!D51=32,#REF!,0)))))))))))))))</f>
        <v>0</v>
      </c>
      <c r="I51" s="18"/>
      <c r="J51" s="24">
        <f t="shared" si="4"/>
        <v>0</v>
      </c>
      <c r="K51" s="3"/>
      <c r="L51" s="29"/>
      <c r="M51" s="57"/>
      <c r="W51" s="5" t="str">
        <f t="array" ref="W51">IFERROR(INDEX($D$4:$D$88,MATCH(0,COUNTIF(#REF!,$D$4:$D$88),0)),"")</f>
        <v/>
      </c>
      <c r="Y51" s="5">
        <f t="array" ref="Y51">IFERROR(INDEX($L$4:$L$88,MATCH(0,COUNTIF($Y$3:Y50,$L$4:$L$88),0),0),0)</f>
        <v>0</v>
      </c>
    </row>
    <row r="52" spans="1:25" ht="39.9" hidden="1" customHeight="1" thickBot="1">
      <c r="A52" s="56"/>
      <c r="B52" s="14">
        <v>61</v>
      </c>
      <c r="C52" s="15" t="s">
        <v>18</v>
      </c>
      <c r="D52" s="16"/>
      <c r="E52" s="16">
        <v>0</v>
      </c>
      <c r="F52" s="17">
        <v>1.8</v>
      </c>
      <c r="G52" s="18">
        <f t="shared" si="3"/>
        <v>0</v>
      </c>
      <c r="H52" s="18">
        <f>IF(D52=6,#REF!,IF('لیستوفر هوشمند (3)'!D52=8,#REF!,IF('لیستوفر هوشمند (3)'!D52=10,#REF!,IF(D52=12,#REF!,IF('لیستوفر هوشمند (3)'!D52=14,#REF!,IF('لیستوفر هوشمند (3)'!D52=16,#REF!,IF('لیستوفر هوشمند (3)'!D52=18,#REF!,IF('لیستوفر هوشمند (3)'!D52=20,#REF!,IF('لیستوفر هوشمند (3)'!D52=22,#REF!,IF('لیستوفر هوشمند (3)'!D52=24,#REF!,IF('لیستوفر هوشمند (3)'!D52=25,#REF!,IF('لیستوفر هوشمند (3)'!D52=26,#REF!,IF('لیستوفر هوشمند (3)'!D52=28,#REF!,IF('لیستوفر هوشمند (3)'!D52=30,#REF!,IF('لیستوفر هوشمند (3)'!D52=32,#REF!,0)))))))))))))))</f>
        <v>0</v>
      </c>
      <c r="I52" s="18"/>
      <c r="J52" s="24">
        <f t="shared" si="4"/>
        <v>0</v>
      </c>
      <c r="K52" s="3"/>
      <c r="L52" s="29"/>
      <c r="M52" s="57"/>
      <c r="W52" s="5" t="str">
        <f t="array" ref="W52">IFERROR(INDEX($D$4:$D$88,MATCH(0,COUNTIF(#REF!,$D$4:$D$88),0)),"")</f>
        <v/>
      </c>
      <c r="Y52" s="5">
        <f t="array" ref="Y52">IFERROR(INDEX($L$4:$L$88,MATCH(0,COUNTIF($Y$3:Y51,$L$4:$L$88),0),0),0)</f>
        <v>0</v>
      </c>
    </row>
    <row r="53" spans="1:25" ht="39.9" hidden="1" customHeight="1" thickBot="1">
      <c r="A53" s="56"/>
      <c r="B53" s="14">
        <v>62</v>
      </c>
      <c r="C53" s="15" t="s">
        <v>18</v>
      </c>
      <c r="D53" s="16"/>
      <c r="E53" s="16">
        <v>0</v>
      </c>
      <c r="F53" s="17">
        <v>1.8</v>
      </c>
      <c r="G53" s="18">
        <f t="shared" si="3"/>
        <v>0</v>
      </c>
      <c r="H53" s="18">
        <f>IF(D53=6,#REF!,IF('لیستوفر هوشمند (3)'!D53=8,#REF!,IF('لیستوفر هوشمند (3)'!D53=10,#REF!,IF(D53=12,#REF!,IF('لیستوفر هوشمند (3)'!D53=14,#REF!,IF('لیستوفر هوشمند (3)'!D53=16,#REF!,IF('لیستوفر هوشمند (3)'!D53=18,#REF!,IF('لیستوفر هوشمند (3)'!D53=20,#REF!,IF('لیستوفر هوشمند (3)'!D53=22,#REF!,IF('لیستوفر هوشمند (3)'!D53=24,#REF!,IF('لیستوفر هوشمند (3)'!D53=25,#REF!,IF('لیستوفر هوشمند (3)'!D53=26,#REF!,IF('لیستوفر هوشمند (3)'!D53=28,#REF!,IF('لیستوفر هوشمند (3)'!D53=30,#REF!,IF('لیستوفر هوشمند (3)'!D53=32,#REF!,0)))))))))))))))</f>
        <v>0</v>
      </c>
      <c r="I53" s="18"/>
      <c r="J53" s="24">
        <f t="shared" si="4"/>
        <v>0</v>
      </c>
      <c r="K53" s="3"/>
      <c r="L53" s="29"/>
      <c r="M53" s="57"/>
      <c r="W53" s="5" t="str">
        <f t="array" ref="W53">IFERROR(INDEX($D$4:$D$88,MATCH(0,COUNTIF(#REF!,$D$4:$D$88),0)),"")</f>
        <v/>
      </c>
      <c r="Y53" s="5">
        <f t="array" ref="Y53">IFERROR(INDEX($L$4:$L$88,MATCH(0,COUNTIF($Y$3:Y52,$L$4:$L$88),0),0),0)</f>
        <v>0</v>
      </c>
    </row>
    <row r="54" spans="1:25" ht="39.9" hidden="1" customHeight="1" thickBot="1">
      <c r="A54" s="56"/>
      <c r="B54" s="14">
        <v>63</v>
      </c>
      <c r="C54" s="15" t="s">
        <v>18</v>
      </c>
      <c r="D54" s="16"/>
      <c r="E54" s="16">
        <v>0</v>
      </c>
      <c r="F54" s="17">
        <v>1.8</v>
      </c>
      <c r="G54" s="18">
        <f t="shared" si="3"/>
        <v>0</v>
      </c>
      <c r="H54" s="18">
        <f>IF(D54=6,#REF!,IF('لیستوفر هوشمند (3)'!D54=8,#REF!,IF('لیستوفر هوشمند (3)'!D54=10,#REF!,IF(D54=12,#REF!,IF('لیستوفر هوشمند (3)'!D54=14,#REF!,IF('لیستوفر هوشمند (3)'!D54=16,#REF!,IF('لیستوفر هوشمند (3)'!D54=18,#REF!,IF('لیستوفر هوشمند (3)'!D54=20,#REF!,IF('لیستوفر هوشمند (3)'!D54=22,#REF!,IF('لیستوفر هوشمند (3)'!D54=24,#REF!,IF('لیستوفر هوشمند (3)'!D54=25,#REF!,IF('لیستوفر هوشمند (3)'!D54=26,#REF!,IF('لیستوفر هوشمند (3)'!D54=28,#REF!,IF('لیستوفر هوشمند (3)'!D54=30,#REF!,IF('لیستوفر هوشمند (3)'!D54=32,#REF!,0)))))))))))))))</f>
        <v>0</v>
      </c>
      <c r="I54" s="18"/>
      <c r="J54" s="24">
        <f t="shared" si="4"/>
        <v>0</v>
      </c>
      <c r="K54" s="3"/>
      <c r="L54" s="29"/>
      <c r="M54" s="57"/>
      <c r="W54" s="5" t="str">
        <f t="array" ref="W54">IFERROR(INDEX($D$4:$D$88,MATCH(0,COUNTIF(#REF!,$D$4:$D$88),0)),"")</f>
        <v/>
      </c>
      <c r="Y54" s="5">
        <f t="array" ref="Y54">IFERROR(INDEX($L$4:$L$88,MATCH(0,COUNTIF($Y$3:Y53,$L$4:$L$88),0),0),0)</f>
        <v>0</v>
      </c>
    </row>
    <row r="55" spans="1:25" ht="39.9" hidden="1" customHeight="1" thickBot="1">
      <c r="A55" s="56"/>
      <c r="B55" s="14">
        <v>64</v>
      </c>
      <c r="C55" s="15" t="s">
        <v>18</v>
      </c>
      <c r="D55" s="16"/>
      <c r="E55" s="16">
        <v>0</v>
      </c>
      <c r="F55" s="17">
        <v>1.8</v>
      </c>
      <c r="G55" s="18">
        <f t="shared" si="3"/>
        <v>0</v>
      </c>
      <c r="H55" s="18">
        <f>IF(D55=6,#REF!,IF('لیستوفر هوشمند (3)'!D55=8,#REF!,IF('لیستوفر هوشمند (3)'!D55=10,#REF!,IF(D55=12,#REF!,IF('لیستوفر هوشمند (3)'!D55=14,#REF!,IF('لیستوفر هوشمند (3)'!D55=16,#REF!,IF('لیستوفر هوشمند (3)'!D55=18,#REF!,IF('لیستوفر هوشمند (3)'!D55=20,#REF!,IF('لیستوفر هوشمند (3)'!D55=22,#REF!,IF('لیستوفر هوشمند (3)'!D55=24,#REF!,IF('لیستوفر هوشمند (3)'!D55=25,#REF!,IF('لیستوفر هوشمند (3)'!D55=26,#REF!,IF('لیستوفر هوشمند (3)'!D55=28,#REF!,IF('لیستوفر هوشمند (3)'!D55=30,#REF!,IF('لیستوفر هوشمند (3)'!D55=32,#REF!,0)))))))))))))))</f>
        <v>0</v>
      </c>
      <c r="I55" s="18"/>
      <c r="J55" s="24">
        <f t="shared" si="4"/>
        <v>0</v>
      </c>
      <c r="K55" s="3"/>
      <c r="L55" s="29"/>
      <c r="M55" s="57"/>
      <c r="W55" s="5">
        <f t="array" ref="W55">IFERROR(INDEX($D$4:$D$88,MATCH(0,COUNTIF($W1:W$3,$D$4:$D$88),0)),"")</f>
        <v>18</v>
      </c>
      <c r="Y55" s="5">
        <f t="array" ref="Y55">IFERROR(INDEX($L$4:$L$88,MATCH(0,COUNTIF($Y$3:Y54,$L$4:$L$88),0),0),0)</f>
        <v>0</v>
      </c>
    </row>
    <row r="56" spans="1:25" ht="39.9" hidden="1" customHeight="1" thickBot="1">
      <c r="A56" s="56"/>
      <c r="B56" s="14">
        <v>65</v>
      </c>
      <c r="C56" s="15" t="s">
        <v>18</v>
      </c>
      <c r="D56" s="16"/>
      <c r="E56" s="16">
        <v>0</v>
      </c>
      <c r="F56" s="17">
        <v>1.8</v>
      </c>
      <c r="G56" s="18">
        <f t="shared" si="3"/>
        <v>0</v>
      </c>
      <c r="H56" s="18">
        <f>IF(D56=6,#REF!,IF('لیستوفر هوشمند (3)'!D56=8,#REF!,IF('لیستوفر هوشمند (3)'!D56=10,#REF!,IF(D56=12,#REF!,IF('لیستوفر هوشمند (3)'!D56=14,#REF!,IF('لیستوفر هوشمند (3)'!D56=16,#REF!,IF('لیستوفر هوشمند (3)'!D56=18,#REF!,IF('لیستوفر هوشمند (3)'!D56=20,#REF!,IF('لیستوفر هوشمند (3)'!D56=22,#REF!,IF('لیستوفر هوشمند (3)'!D56=24,#REF!,IF('لیستوفر هوشمند (3)'!D56=25,#REF!,IF('لیستوفر هوشمند (3)'!D56=26,#REF!,IF('لیستوفر هوشمند (3)'!D56=28,#REF!,IF('لیستوفر هوشمند (3)'!D56=30,#REF!,IF('لیستوفر هوشمند (3)'!D56=32,#REF!,0)))))))))))))))</f>
        <v>0</v>
      </c>
      <c r="I56" s="18"/>
      <c r="J56" s="24">
        <f t="shared" si="4"/>
        <v>0</v>
      </c>
      <c r="K56" s="3"/>
      <c r="L56" s="29"/>
      <c r="M56" s="57"/>
      <c r="W56" s="5">
        <f t="array" ref="W56">IFERROR(INDEX($D$4:$D$88,MATCH(0,COUNTIF($W2:W$3,$D$4:$D$88),0)),"")</f>
        <v>18</v>
      </c>
      <c r="Y56" s="5">
        <f t="array" ref="Y56">IFERROR(INDEX($L$4:$L$88,MATCH(0,COUNTIF($Y$3:Y55,$L$4:$L$88),0),0),0)</f>
        <v>0</v>
      </c>
    </row>
    <row r="57" spans="1:25" ht="39.9" hidden="1" customHeight="1" thickBot="1">
      <c r="A57" s="56"/>
      <c r="B57" s="14">
        <v>66</v>
      </c>
      <c r="C57" s="15" t="s">
        <v>18</v>
      </c>
      <c r="D57" s="16"/>
      <c r="E57" s="16">
        <v>0</v>
      </c>
      <c r="F57" s="17">
        <v>1.8</v>
      </c>
      <c r="G57" s="18">
        <f t="shared" si="3"/>
        <v>0</v>
      </c>
      <c r="H57" s="18">
        <f>IF(D57=6,#REF!,IF('لیستوفر هوشمند (3)'!D57=8,#REF!,IF('لیستوفر هوشمند (3)'!D57=10,#REF!,IF(D57=12,#REF!,IF('لیستوفر هوشمند (3)'!D57=14,#REF!,IF('لیستوفر هوشمند (3)'!D57=16,#REF!,IF('لیستوفر هوشمند (3)'!D57=18,#REF!,IF('لیستوفر هوشمند (3)'!D57=20,#REF!,IF('لیستوفر هوشمند (3)'!D57=22,#REF!,IF('لیستوفر هوشمند (3)'!D57=24,#REF!,IF('لیستوفر هوشمند (3)'!D57=25,#REF!,IF('لیستوفر هوشمند (3)'!D57=26,#REF!,IF('لیستوفر هوشمند (3)'!D57=28,#REF!,IF('لیستوفر هوشمند (3)'!D57=30,#REF!,IF('لیستوفر هوشمند (3)'!D57=32,#REF!,0)))))))))))))))</f>
        <v>0</v>
      </c>
      <c r="I57" s="18"/>
      <c r="J57" s="24">
        <f t="shared" si="4"/>
        <v>0</v>
      </c>
      <c r="K57" s="3"/>
      <c r="L57" s="29"/>
      <c r="M57" s="57"/>
      <c r="W57" s="5">
        <f t="array" ref="W57">IFERROR(INDEX($D$4:$D$88,MATCH(0,COUNTIF($W$3:W3,$D$4:$D$88),0)),"")</f>
        <v>18</v>
      </c>
      <c r="Y57" s="5">
        <f t="array" ref="Y57">IFERROR(INDEX($L$4:$L$88,MATCH(0,COUNTIF($Y$3:Y56,$L$4:$L$88),0),0),0)</f>
        <v>0</v>
      </c>
    </row>
    <row r="58" spans="1:25" ht="39.9" hidden="1" customHeight="1" thickBot="1">
      <c r="A58" s="56"/>
      <c r="B58" s="14">
        <v>67</v>
      </c>
      <c r="C58" s="15" t="s">
        <v>18</v>
      </c>
      <c r="D58" s="16"/>
      <c r="E58" s="16">
        <v>0</v>
      </c>
      <c r="F58" s="17">
        <v>1.8</v>
      </c>
      <c r="G58" s="18">
        <f t="shared" si="3"/>
        <v>0</v>
      </c>
      <c r="H58" s="18">
        <f>IF(D58=6,#REF!,IF('لیستوفر هوشمند (3)'!D58=8,#REF!,IF('لیستوفر هوشمند (3)'!D58=10,#REF!,IF(D58=12,#REF!,IF('لیستوفر هوشمند (3)'!D58=14,#REF!,IF('لیستوفر هوشمند (3)'!D58=16,#REF!,IF('لیستوفر هوشمند (3)'!D58=18,#REF!,IF('لیستوفر هوشمند (3)'!D58=20,#REF!,IF('لیستوفر هوشمند (3)'!D58=22,#REF!,IF('لیستوفر هوشمند (3)'!D58=24,#REF!,IF('لیستوفر هوشمند (3)'!D58=25,#REF!,IF('لیستوفر هوشمند (3)'!D58=26,#REF!,IF('لیستوفر هوشمند (3)'!D58=28,#REF!,IF('لیستوفر هوشمند (3)'!D58=30,#REF!,IF('لیستوفر هوشمند (3)'!D58=32,#REF!,0)))))))))))))))</f>
        <v>0</v>
      </c>
      <c r="I58" s="18"/>
      <c r="J58" s="24">
        <f t="shared" si="4"/>
        <v>0</v>
      </c>
      <c r="K58" s="3"/>
      <c r="L58" s="29"/>
      <c r="M58" s="57"/>
      <c r="W58" s="5">
        <f t="array" ref="W58">IFERROR(INDEX($D$4:$D$88,MATCH(0,COUNTIF($W$3:W4,$D$4:$D$88),0)),"")</f>
        <v>10</v>
      </c>
      <c r="Y58" s="5">
        <f t="array" ref="Y58">IFERROR(INDEX($L$4:$L$88,MATCH(0,COUNTIF($Y$3:Y57,$L$4:$L$88),0),0),0)</f>
        <v>0</v>
      </c>
    </row>
    <row r="59" spans="1:25" ht="39.9" hidden="1" customHeight="1" thickBot="1">
      <c r="A59" s="56"/>
      <c r="B59" s="14">
        <v>68</v>
      </c>
      <c r="C59" s="15" t="s">
        <v>18</v>
      </c>
      <c r="D59" s="16"/>
      <c r="E59" s="16">
        <v>0</v>
      </c>
      <c r="F59" s="17">
        <v>1.8</v>
      </c>
      <c r="G59" s="18">
        <f t="shared" si="3"/>
        <v>0</v>
      </c>
      <c r="H59" s="18">
        <f>IF(D59=6,#REF!,IF('لیستوفر هوشمند (3)'!D59=8,#REF!,IF('لیستوفر هوشمند (3)'!D59=10,#REF!,IF(D59=12,#REF!,IF('لیستوفر هوشمند (3)'!D59=14,#REF!,IF('لیستوفر هوشمند (3)'!D59=16,#REF!,IF('لیستوفر هوشمند (3)'!D59=18,#REF!,IF('لیستوفر هوشمند (3)'!D59=20,#REF!,IF('لیستوفر هوشمند (3)'!D59=22,#REF!,IF('لیستوفر هوشمند (3)'!D59=24,#REF!,IF('لیستوفر هوشمند (3)'!D59=25,#REF!,IF('لیستوفر هوشمند (3)'!D59=26,#REF!,IF('لیستوفر هوشمند (3)'!D59=28,#REF!,IF('لیستوفر هوشمند (3)'!D59=30,#REF!,IF('لیستوفر هوشمند (3)'!D59=32,#REF!,0)))))))))))))))</f>
        <v>0</v>
      </c>
      <c r="I59" s="18"/>
      <c r="J59" s="24">
        <f t="shared" si="4"/>
        <v>0</v>
      </c>
      <c r="K59" s="3"/>
      <c r="L59" s="29"/>
      <c r="M59" s="57"/>
      <c r="W59" s="5">
        <f t="array" ref="W59">IFERROR(INDEX($D$4:$D$88,MATCH(0,COUNTIF($W$3:W6,$D$4:$D$88),0)),"")</f>
        <v>8</v>
      </c>
      <c r="Y59" s="5">
        <f t="array" ref="Y59">IFERROR(INDEX($L$4:$L$88,MATCH(0,COUNTIF($Y$3:Y58,$L$4:$L$88),0),0),0)</f>
        <v>0</v>
      </c>
    </row>
    <row r="60" spans="1:25" ht="39.9" hidden="1" customHeight="1" thickBot="1">
      <c r="A60" s="56"/>
      <c r="B60" s="14">
        <v>69</v>
      </c>
      <c r="C60" s="15" t="s">
        <v>18</v>
      </c>
      <c r="D60" s="16"/>
      <c r="E60" s="16">
        <v>0</v>
      </c>
      <c r="F60" s="17">
        <v>1.8</v>
      </c>
      <c r="G60" s="18">
        <f t="shared" si="3"/>
        <v>0</v>
      </c>
      <c r="H60" s="18">
        <f>IF(D60=6,#REF!,IF('لیستوفر هوشمند (3)'!D60=8,#REF!,IF('لیستوفر هوشمند (3)'!D60=10,#REF!,IF(D60=12,#REF!,IF('لیستوفر هوشمند (3)'!D60=14,#REF!,IF('لیستوفر هوشمند (3)'!D60=16,#REF!,IF('لیستوفر هوشمند (3)'!D60=18,#REF!,IF('لیستوفر هوشمند (3)'!D60=20,#REF!,IF('لیستوفر هوشمند (3)'!D60=22,#REF!,IF('لیستوفر هوشمند (3)'!D60=24,#REF!,IF('لیستوفر هوشمند (3)'!D60=25,#REF!,IF('لیستوفر هوشمند (3)'!D60=26,#REF!,IF('لیستوفر هوشمند (3)'!D60=28,#REF!,IF('لیستوفر هوشمند (3)'!D60=30,#REF!,IF('لیستوفر هوشمند (3)'!D60=32,#REF!,0)))))))))))))))</f>
        <v>0</v>
      </c>
      <c r="I60" s="18"/>
      <c r="J60" s="24">
        <f t="shared" si="4"/>
        <v>0</v>
      </c>
      <c r="K60" s="3"/>
      <c r="L60" s="29"/>
      <c r="M60" s="57"/>
      <c r="W60" s="5">
        <f t="array" ref="W60">IFERROR(INDEX($D$4:$D$88,MATCH(0,COUNTIF($W$3:W7,$D$4:$D$88),0)),"")</f>
        <v>0</v>
      </c>
      <c r="Y60" s="5">
        <f t="array" ref="Y60">IFERROR(INDEX($L$4:$L$88,MATCH(0,COUNTIF($Y$3:Y59,$L$4:$L$88),0),0),0)</f>
        <v>0</v>
      </c>
    </row>
    <row r="61" spans="1:25" ht="39.9" hidden="1" customHeight="1" thickBot="1">
      <c r="A61" s="56"/>
      <c r="B61" s="14">
        <v>70</v>
      </c>
      <c r="C61" s="15" t="s">
        <v>18</v>
      </c>
      <c r="D61" s="16"/>
      <c r="E61" s="16">
        <v>0</v>
      </c>
      <c r="F61" s="17">
        <v>1.8</v>
      </c>
      <c r="G61" s="18">
        <f t="shared" si="3"/>
        <v>0</v>
      </c>
      <c r="H61" s="18">
        <f>IF(D61=6,#REF!,IF('لیستوفر هوشمند (3)'!D61=8,#REF!,IF('لیستوفر هوشمند (3)'!D61=10,#REF!,IF(D61=12,#REF!,IF('لیستوفر هوشمند (3)'!D61=14,#REF!,IF('لیستوفر هوشمند (3)'!D61=16,#REF!,IF('لیستوفر هوشمند (3)'!D61=18,#REF!,IF('لیستوفر هوشمند (3)'!D61=20,#REF!,IF('لیستوفر هوشمند (3)'!D61=22,#REF!,IF('لیستوفر هوشمند (3)'!D61=24,#REF!,IF('لیستوفر هوشمند (3)'!D61=25,#REF!,IF('لیستوفر هوشمند (3)'!D61=26,#REF!,IF('لیستوفر هوشمند (3)'!D61=28,#REF!,IF('لیستوفر هوشمند (3)'!D61=30,#REF!,IF('لیستوفر هوشمند (3)'!D61=32,#REF!,0)))))))))))))))</f>
        <v>0</v>
      </c>
      <c r="I61" s="18"/>
      <c r="J61" s="24">
        <f t="shared" si="4"/>
        <v>0</v>
      </c>
      <c r="K61" s="3"/>
      <c r="L61" s="29"/>
      <c r="M61" s="57"/>
      <c r="W61" s="5" t="str">
        <f t="array" ref="W61">IFERROR(INDEX($D$4:$D$88,MATCH(0,COUNTIF($W$3:W8,$D$4:$D$88),0)),"")</f>
        <v/>
      </c>
      <c r="Y61" s="5">
        <f t="array" ref="Y61">IFERROR(INDEX($L$4:$L$88,MATCH(0,COUNTIF($Y$3:Y60,$L$4:$L$88),0),0),0)</f>
        <v>0</v>
      </c>
    </row>
    <row r="62" spans="1:25" ht="39.9" hidden="1" customHeight="1" thickBot="1">
      <c r="A62" s="56"/>
      <c r="B62" s="14">
        <v>71</v>
      </c>
      <c r="C62" s="15" t="s">
        <v>18</v>
      </c>
      <c r="D62" s="16"/>
      <c r="E62" s="16">
        <v>0</v>
      </c>
      <c r="F62" s="17">
        <v>1.8</v>
      </c>
      <c r="G62" s="18">
        <f t="shared" si="3"/>
        <v>0</v>
      </c>
      <c r="H62" s="18">
        <f>IF(D62=6,#REF!,IF('لیستوفر هوشمند (3)'!D62=8,#REF!,IF('لیستوفر هوشمند (3)'!D62=10,#REF!,IF(D62=12,#REF!,IF('لیستوفر هوشمند (3)'!D62=14,#REF!,IF('لیستوفر هوشمند (3)'!D62=16,#REF!,IF('لیستوفر هوشمند (3)'!D62=18,#REF!,IF('لیستوفر هوشمند (3)'!D62=20,#REF!,IF('لیستوفر هوشمند (3)'!D62=22,#REF!,IF('لیستوفر هوشمند (3)'!D62=24,#REF!,IF('لیستوفر هوشمند (3)'!D62=25,#REF!,IF('لیستوفر هوشمند (3)'!D62=26,#REF!,IF('لیستوفر هوشمند (3)'!D62=28,#REF!,IF('لیستوفر هوشمند (3)'!D62=30,#REF!,IF('لیستوفر هوشمند (3)'!D62=32,#REF!,0)))))))))))))))</f>
        <v>0</v>
      </c>
      <c r="I62" s="18"/>
      <c r="J62" s="24">
        <f t="shared" si="4"/>
        <v>0</v>
      </c>
      <c r="K62" s="3"/>
      <c r="L62" s="29"/>
      <c r="M62" s="57"/>
      <c r="W62" s="5" t="str">
        <f t="array" ref="W62">IFERROR(INDEX($D$4:$D$88,MATCH(0,COUNTIF($W$3:W9,$D$4:$D$88),0)),"")</f>
        <v/>
      </c>
      <c r="Y62" s="5">
        <f t="array" ref="Y62">IFERROR(INDEX($L$4:$L$88,MATCH(0,COUNTIF($Y$3:Y61,$L$4:$L$88),0),0),0)</f>
        <v>0</v>
      </c>
    </row>
    <row r="63" spans="1:25" ht="39.9" hidden="1" customHeight="1" thickBot="1">
      <c r="A63" s="56"/>
      <c r="B63" s="14">
        <v>72</v>
      </c>
      <c r="C63" s="15" t="s">
        <v>18</v>
      </c>
      <c r="D63" s="16"/>
      <c r="E63" s="16">
        <v>0</v>
      </c>
      <c r="F63" s="17">
        <v>1.8</v>
      </c>
      <c r="G63" s="18">
        <f t="shared" si="3"/>
        <v>0</v>
      </c>
      <c r="H63" s="18">
        <f>IF(D63=6,#REF!,IF('لیستوفر هوشمند (3)'!D63=8,#REF!,IF('لیستوفر هوشمند (3)'!D63=10,#REF!,IF(D63=12,#REF!,IF('لیستوفر هوشمند (3)'!D63=14,#REF!,IF('لیستوفر هوشمند (3)'!D63=16,#REF!,IF('لیستوفر هوشمند (3)'!D63=18,#REF!,IF('لیستوفر هوشمند (3)'!D63=20,#REF!,IF('لیستوفر هوشمند (3)'!D63=22,#REF!,IF('لیستوفر هوشمند (3)'!D63=24,#REF!,IF('لیستوفر هوشمند (3)'!D63=25,#REF!,IF('لیستوفر هوشمند (3)'!D63=26,#REF!,IF('لیستوفر هوشمند (3)'!D63=28,#REF!,IF('لیستوفر هوشمند (3)'!D63=30,#REF!,IF('لیستوفر هوشمند (3)'!D63=32,#REF!,0)))))))))))))))</f>
        <v>0</v>
      </c>
      <c r="I63" s="18"/>
      <c r="J63" s="24">
        <f t="shared" si="4"/>
        <v>0</v>
      </c>
      <c r="K63" s="3"/>
      <c r="L63" s="29"/>
      <c r="M63" s="57"/>
      <c r="W63" s="5" t="str">
        <f t="array" ref="W63">IFERROR(INDEX($D$4:$D$88,MATCH(0,COUNTIF($W$3:W9,$D$4:$D$88),0)),"")</f>
        <v/>
      </c>
      <c r="Y63" s="5">
        <f t="array" ref="Y63">IFERROR(INDEX($L$4:$L$88,MATCH(0,COUNTIF($Y$3:Y62,$L$4:$L$88),0),0),0)</f>
        <v>0</v>
      </c>
    </row>
    <row r="64" spans="1:25" ht="39.9" hidden="1" customHeight="1" thickBot="1">
      <c r="A64" s="56"/>
      <c r="B64" s="14">
        <v>73</v>
      </c>
      <c r="C64" s="15" t="s">
        <v>18</v>
      </c>
      <c r="D64" s="16"/>
      <c r="E64" s="16">
        <v>0</v>
      </c>
      <c r="F64" s="17">
        <v>1.8</v>
      </c>
      <c r="G64" s="18">
        <f t="shared" si="3"/>
        <v>0</v>
      </c>
      <c r="H64" s="18">
        <f>IF(D64=6,#REF!,IF('لیستوفر هوشمند (3)'!D64=8,#REF!,IF('لیستوفر هوشمند (3)'!D64=10,#REF!,IF(D64=12,#REF!,IF('لیستوفر هوشمند (3)'!D64=14,#REF!,IF('لیستوفر هوشمند (3)'!D64=16,#REF!,IF('لیستوفر هوشمند (3)'!D64=18,#REF!,IF('لیستوفر هوشمند (3)'!D64=20,#REF!,IF('لیستوفر هوشمند (3)'!D64=22,#REF!,IF('لیستوفر هوشمند (3)'!D64=24,#REF!,IF('لیستوفر هوشمند (3)'!D64=25,#REF!,IF('لیستوفر هوشمند (3)'!D64=26,#REF!,IF('لیستوفر هوشمند (3)'!D64=28,#REF!,IF('لیستوفر هوشمند (3)'!D64=30,#REF!,IF('لیستوفر هوشمند (3)'!D64=32,#REF!,0)))))))))))))))</f>
        <v>0</v>
      </c>
      <c r="I64" s="18"/>
      <c r="J64" s="24">
        <f t="shared" si="4"/>
        <v>0</v>
      </c>
      <c r="K64" s="3"/>
      <c r="L64" s="29"/>
      <c r="M64" s="57"/>
      <c r="W64" s="5" t="str">
        <f t="array" ref="W64">IFERROR(INDEX($D$4:$D$88,MATCH(0,COUNTIF($W$3:W9,$D$4:$D$88),0)),"")</f>
        <v/>
      </c>
      <c r="Y64" s="5">
        <f t="array" ref="Y64">IFERROR(INDEX($L$4:$L$88,MATCH(0,COUNTIF($Y$3:Y63,$L$4:$L$88),0),0),0)</f>
        <v>0</v>
      </c>
    </row>
    <row r="65" spans="1:25" ht="39.9" hidden="1" customHeight="1" thickBot="1">
      <c r="A65" s="56"/>
      <c r="B65" s="14">
        <v>74</v>
      </c>
      <c r="C65" s="15" t="s">
        <v>18</v>
      </c>
      <c r="D65" s="16"/>
      <c r="E65" s="16">
        <v>0</v>
      </c>
      <c r="F65" s="17">
        <v>1.8</v>
      </c>
      <c r="G65" s="18">
        <f t="shared" si="3"/>
        <v>0</v>
      </c>
      <c r="H65" s="18">
        <f>IF(D65=6,#REF!,IF('لیستوفر هوشمند (3)'!D65=8,#REF!,IF('لیستوفر هوشمند (3)'!D65=10,#REF!,IF(D65=12,#REF!,IF('لیستوفر هوشمند (3)'!D65=14,#REF!,IF('لیستوفر هوشمند (3)'!D65=16,#REF!,IF('لیستوفر هوشمند (3)'!D65=18,#REF!,IF('لیستوفر هوشمند (3)'!D65=20,#REF!,IF('لیستوفر هوشمند (3)'!D65=22,#REF!,IF('لیستوفر هوشمند (3)'!D65=24,#REF!,IF('لیستوفر هوشمند (3)'!D65=25,#REF!,IF('لیستوفر هوشمند (3)'!D65=26,#REF!,IF('لیستوفر هوشمند (3)'!D65=28,#REF!,IF('لیستوفر هوشمند (3)'!D65=30,#REF!,IF('لیستوفر هوشمند (3)'!D65=32,#REF!,0)))))))))))))))</f>
        <v>0</v>
      </c>
      <c r="I65" s="18"/>
      <c r="J65" s="24">
        <f t="shared" si="4"/>
        <v>0</v>
      </c>
      <c r="K65" s="3"/>
      <c r="L65" s="29"/>
      <c r="M65" s="57"/>
      <c r="W65" s="5">
        <f t="array" ref="W65">IFERROR(INDEX($D$4:$D$88,MATCH(0,COUNTIF($W1:W$3,$D$4:$D$88),0)),"")</f>
        <v>18</v>
      </c>
      <c r="Y65" s="5">
        <f t="array" ref="Y65">IFERROR(INDEX($L$4:$L$88,MATCH(0,COUNTIF($Y$3:Y64,$L$4:$L$88),0),0),0)</f>
        <v>0</v>
      </c>
    </row>
    <row r="66" spans="1:25" ht="39.9" hidden="1" customHeight="1" thickBot="1">
      <c r="A66" s="56"/>
      <c r="B66" s="14">
        <v>75</v>
      </c>
      <c r="C66" s="15" t="s">
        <v>18</v>
      </c>
      <c r="D66" s="16"/>
      <c r="E66" s="16">
        <v>0</v>
      </c>
      <c r="F66" s="17">
        <v>1.8</v>
      </c>
      <c r="G66" s="18">
        <f t="shared" si="3"/>
        <v>0</v>
      </c>
      <c r="H66" s="18">
        <f>IF(D66=6,#REF!,IF('لیستوفر هوشمند (3)'!D66=8,#REF!,IF('لیستوفر هوشمند (3)'!D66=10,#REF!,IF(D66=12,#REF!,IF('لیستوفر هوشمند (3)'!D66=14,#REF!,IF('لیستوفر هوشمند (3)'!D66=16,#REF!,IF('لیستوفر هوشمند (3)'!D66=18,#REF!,IF('لیستوفر هوشمند (3)'!D66=20,#REF!,IF('لیستوفر هوشمند (3)'!D66=22,#REF!,IF('لیستوفر هوشمند (3)'!D66=24,#REF!,IF('لیستوفر هوشمند (3)'!D66=25,#REF!,IF('لیستوفر هوشمند (3)'!D66=26,#REF!,IF('لیستوفر هوشمند (3)'!D66=28,#REF!,IF('لیستوفر هوشمند (3)'!D66=30,#REF!,IF('لیستوفر هوشمند (3)'!D66=32,#REF!,0)))))))))))))))</f>
        <v>0</v>
      </c>
      <c r="I66" s="18"/>
      <c r="J66" s="24">
        <f t="shared" si="4"/>
        <v>0</v>
      </c>
      <c r="K66" s="3"/>
      <c r="L66" s="29"/>
      <c r="M66" s="57"/>
      <c r="W66" s="5">
        <f t="array" ref="W66">IFERROR(INDEX($D$4:$D$88,MATCH(0,COUNTIF($W2:W$3,$D$4:$D$88),0)),"")</f>
        <v>18</v>
      </c>
      <c r="Y66" s="5">
        <f t="array" ref="Y66">IFERROR(INDEX($L$4:$L$88,MATCH(0,COUNTIF($Y$3:Y65,$L$4:$L$88),0),0),0)</f>
        <v>0</v>
      </c>
    </row>
    <row r="67" spans="1:25" ht="39.9" hidden="1" customHeight="1" thickBot="1">
      <c r="A67" s="56"/>
      <c r="B67" s="14">
        <v>76</v>
      </c>
      <c r="C67" s="15" t="s">
        <v>18</v>
      </c>
      <c r="D67" s="16"/>
      <c r="E67" s="16">
        <v>0</v>
      </c>
      <c r="F67" s="17">
        <v>1.8</v>
      </c>
      <c r="G67" s="18">
        <f t="shared" si="3"/>
        <v>0</v>
      </c>
      <c r="H67" s="18">
        <f>IF(D67=6,#REF!,IF('لیستوفر هوشمند (3)'!D67=8,#REF!,IF('لیستوفر هوشمند (3)'!D67=10,#REF!,IF(D67=12,#REF!,IF('لیستوفر هوشمند (3)'!D67=14,#REF!,IF('لیستوفر هوشمند (3)'!D67=16,#REF!,IF('لیستوفر هوشمند (3)'!D67=18,#REF!,IF('لیستوفر هوشمند (3)'!D67=20,#REF!,IF('لیستوفر هوشمند (3)'!D67=22,#REF!,IF('لیستوفر هوشمند (3)'!D67=24,#REF!,IF('لیستوفر هوشمند (3)'!D67=25,#REF!,IF('لیستوفر هوشمند (3)'!D67=26,#REF!,IF('لیستوفر هوشمند (3)'!D67=28,#REF!,IF('لیستوفر هوشمند (3)'!D67=30,#REF!,IF('لیستوفر هوشمند (3)'!D67=32,#REF!,0)))))))))))))))</f>
        <v>0</v>
      </c>
      <c r="I67" s="18"/>
      <c r="J67" s="24">
        <f t="shared" si="4"/>
        <v>0</v>
      </c>
      <c r="K67" s="3"/>
      <c r="L67" s="29"/>
      <c r="M67" s="57"/>
      <c r="W67" s="5">
        <f t="array" ref="W67">IFERROR(INDEX($D$4:$D$88,MATCH(0,COUNTIF($W$3:W3,$D$4:$D$88),0)),"")</f>
        <v>18</v>
      </c>
      <c r="Y67" s="5">
        <f t="array" ref="Y67">IFERROR(INDEX($L$4:$L$88,MATCH(0,COUNTIF($Y$3:Y66,$L$4:$L$88),0),0),0)</f>
        <v>0</v>
      </c>
    </row>
    <row r="68" spans="1:25" ht="39.9" hidden="1" customHeight="1" thickBot="1">
      <c r="A68" s="56"/>
      <c r="B68" s="14">
        <v>77</v>
      </c>
      <c r="C68" s="15" t="s">
        <v>18</v>
      </c>
      <c r="D68" s="16"/>
      <c r="E68" s="16">
        <v>0</v>
      </c>
      <c r="F68" s="17">
        <v>1.8</v>
      </c>
      <c r="G68" s="18">
        <f t="shared" si="3"/>
        <v>0</v>
      </c>
      <c r="H68" s="18">
        <f>IF(D68=6,#REF!,IF('لیستوفر هوشمند (3)'!D68=8,#REF!,IF('لیستوفر هوشمند (3)'!D68=10,#REF!,IF(D68=12,#REF!,IF('لیستوفر هوشمند (3)'!D68=14,#REF!,IF('لیستوفر هوشمند (3)'!D68=16,#REF!,IF('لیستوفر هوشمند (3)'!D68=18,#REF!,IF('لیستوفر هوشمند (3)'!D68=20,#REF!,IF('لیستوفر هوشمند (3)'!D68=22,#REF!,IF('لیستوفر هوشمند (3)'!D68=24,#REF!,IF('لیستوفر هوشمند (3)'!D68=25,#REF!,IF('لیستوفر هوشمند (3)'!D68=26,#REF!,IF('لیستوفر هوشمند (3)'!D68=28,#REF!,IF('لیستوفر هوشمند (3)'!D68=30,#REF!,IF('لیستوفر هوشمند (3)'!D68=32,#REF!,0)))))))))))))))</f>
        <v>0</v>
      </c>
      <c r="I68" s="18"/>
      <c r="J68" s="24">
        <f t="shared" si="4"/>
        <v>0</v>
      </c>
      <c r="K68" s="3"/>
      <c r="L68" s="29"/>
      <c r="M68" s="57"/>
      <c r="W68" s="5">
        <f t="array" ref="W68">IFERROR(INDEX($D$4:$D$88,MATCH(0,COUNTIF($W$3:W4,$D$4:$D$88),0)),"")</f>
        <v>10</v>
      </c>
      <c r="Y68" s="5">
        <f t="array" ref="Y68">IFERROR(INDEX($L$4:$L$88,MATCH(0,COUNTIF($Y$3:Y67,$L$4:$L$88),0),0),0)</f>
        <v>0</v>
      </c>
    </row>
    <row r="69" spans="1:25" ht="39.9" hidden="1" customHeight="1" thickBot="1">
      <c r="A69" s="56"/>
      <c r="B69" s="14">
        <v>78</v>
      </c>
      <c r="C69" s="15" t="s">
        <v>18</v>
      </c>
      <c r="D69" s="16"/>
      <c r="E69" s="16">
        <v>0</v>
      </c>
      <c r="F69" s="17">
        <v>1.8</v>
      </c>
      <c r="G69" s="18">
        <f t="shared" si="3"/>
        <v>0</v>
      </c>
      <c r="H69" s="18">
        <f>IF(D69=6,#REF!,IF('لیستوفر هوشمند (3)'!D69=8,#REF!,IF('لیستوفر هوشمند (3)'!D69=10,#REF!,IF(D69=12,#REF!,IF('لیستوفر هوشمند (3)'!D69=14,#REF!,IF('لیستوفر هوشمند (3)'!D69=16,#REF!,IF('لیستوفر هوشمند (3)'!D69=18,#REF!,IF('لیستوفر هوشمند (3)'!D69=20,#REF!,IF('لیستوفر هوشمند (3)'!D69=22,#REF!,IF('لیستوفر هوشمند (3)'!D69=24,#REF!,IF('لیستوفر هوشمند (3)'!D69=25,#REF!,IF('لیستوفر هوشمند (3)'!D69=26,#REF!,IF('لیستوفر هوشمند (3)'!D69=28,#REF!,IF('لیستوفر هوشمند (3)'!D69=30,#REF!,IF('لیستوفر هوشمند (3)'!D69=32,#REF!,0)))))))))))))))</f>
        <v>0</v>
      </c>
      <c r="I69" s="18"/>
      <c r="J69" s="24">
        <f t="shared" si="4"/>
        <v>0</v>
      </c>
      <c r="K69" s="3"/>
      <c r="L69" s="29"/>
      <c r="M69" s="57"/>
      <c r="W69" s="5">
        <f t="array" ref="W69">IFERROR(INDEX($D$4:$D$88,MATCH(0,COUNTIF($W$3:W6,$D$4:$D$88),0)),"")</f>
        <v>8</v>
      </c>
      <c r="Y69" s="5">
        <f t="array" ref="Y69">IFERROR(INDEX($L$4:$L$88,MATCH(0,COUNTIF($Y$3:Y68,$L$4:$L$88),0),0),0)</f>
        <v>0</v>
      </c>
    </row>
    <row r="70" spans="1:25" ht="39.9" hidden="1" customHeight="1" thickBot="1">
      <c r="A70" s="56"/>
      <c r="B70" s="14">
        <v>79</v>
      </c>
      <c r="C70" s="15" t="s">
        <v>18</v>
      </c>
      <c r="D70" s="16"/>
      <c r="E70" s="16">
        <v>0</v>
      </c>
      <c r="F70" s="17">
        <v>1.8</v>
      </c>
      <c r="G70" s="18">
        <f t="shared" si="3"/>
        <v>0</v>
      </c>
      <c r="H70" s="18">
        <f>IF(D70=6,#REF!,IF('لیستوفر هوشمند (3)'!D70=8,#REF!,IF('لیستوفر هوشمند (3)'!D70=10,#REF!,IF(D70=12,#REF!,IF('لیستوفر هوشمند (3)'!D70=14,#REF!,IF('لیستوفر هوشمند (3)'!D70=16,#REF!,IF('لیستوفر هوشمند (3)'!D70=18,#REF!,IF('لیستوفر هوشمند (3)'!D70=20,#REF!,IF('لیستوفر هوشمند (3)'!D70=22,#REF!,IF('لیستوفر هوشمند (3)'!D70=24,#REF!,IF('لیستوفر هوشمند (3)'!D70=25,#REF!,IF('لیستوفر هوشمند (3)'!D70=26,#REF!,IF('لیستوفر هوشمند (3)'!D70=28,#REF!,IF('لیستوفر هوشمند (3)'!D70=30,#REF!,IF('لیستوفر هوشمند (3)'!D70=32,#REF!,0)))))))))))))))</f>
        <v>0</v>
      </c>
      <c r="I70" s="18"/>
      <c r="J70" s="24">
        <f t="shared" si="4"/>
        <v>0</v>
      </c>
      <c r="K70" s="3"/>
      <c r="L70" s="29"/>
      <c r="M70" s="57"/>
      <c r="W70" s="5">
        <f t="array" ref="W70">IFERROR(INDEX($D$4:$D$88,MATCH(0,COUNTIF($W$3:W7,$D$4:$D$88),0)),"")</f>
        <v>0</v>
      </c>
      <c r="Y70" s="5">
        <f t="array" ref="Y70">IFERROR(INDEX($L$4:$L$88,MATCH(0,COUNTIF($Y$3:Y69,$L$4:$L$88),0),0),0)</f>
        <v>0</v>
      </c>
    </row>
    <row r="71" spans="1:25" ht="39.9" hidden="1" customHeight="1" thickBot="1">
      <c r="A71" s="56"/>
      <c r="B71" s="14">
        <v>80</v>
      </c>
      <c r="C71" s="15" t="s">
        <v>18</v>
      </c>
      <c r="D71" s="16"/>
      <c r="E71" s="16">
        <v>0</v>
      </c>
      <c r="F71" s="17">
        <v>1.8</v>
      </c>
      <c r="G71" s="18">
        <f t="shared" si="3"/>
        <v>0</v>
      </c>
      <c r="H71" s="18">
        <f>IF(D71=6,#REF!,IF('لیستوفر هوشمند (3)'!D71=8,#REF!,IF('لیستوفر هوشمند (3)'!D71=10,#REF!,IF(D71=12,#REF!,IF('لیستوفر هوشمند (3)'!D71=14,#REF!,IF('لیستوفر هوشمند (3)'!D71=16,#REF!,IF('لیستوفر هوشمند (3)'!D71=18,#REF!,IF('لیستوفر هوشمند (3)'!D71=20,#REF!,IF('لیستوفر هوشمند (3)'!D71=22,#REF!,IF('لیستوفر هوشمند (3)'!D71=24,#REF!,IF('لیستوفر هوشمند (3)'!D71=25,#REF!,IF('لیستوفر هوشمند (3)'!D71=26,#REF!,IF('لیستوفر هوشمند (3)'!D71=28,#REF!,IF('لیستوفر هوشمند (3)'!D71=30,#REF!,IF('لیستوفر هوشمند (3)'!D71=32,#REF!,0)))))))))))))))</f>
        <v>0</v>
      </c>
      <c r="I71" s="18"/>
      <c r="J71" s="24">
        <f t="shared" si="4"/>
        <v>0</v>
      </c>
      <c r="K71" s="3"/>
      <c r="L71" s="29"/>
      <c r="M71" s="57"/>
      <c r="W71" s="5" t="str">
        <f t="array" ref="W71">IFERROR(INDEX($D$4:$D$88,MATCH(0,COUNTIF($W$3:W8,$D$4:$D$88),0)),"")</f>
        <v/>
      </c>
      <c r="Y71" s="5">
        <f t="array" ref="Y71">IFERROR(INDEX($L$4:$L$88,MATCH(0,COUNTIF($Y$3:Y70,$L$4:$L$88),0),0),0)</f>
        <v>0</v>
      </c>
    </row>
    <row r="72" spans="1:25" ht="39.9" hidden="1" customHeight="1" thickBot="1">
      <c r="A72" s="56"/>
      <c r="B72" s="14">
        <v>81</v>
      </c>
      <c r="C72" s="15" t="s">
        <v>18</v>
      </c>
      <c r="D72" s="16"/>
      <c r="E72" s="16">
        <v>0</v>
      </c>
      <c r="F72" s="17">
        <v>1.8</v>
      </c>
      <c r="G72" s="18">
        <f t="shared" si="3"/>
        <v>0</v>
      </c>
      <c r="H72" s="18">
        <f>IF(D72=6,#REF!,IF('لیستوفر هوشمند (3)'!D72=8,#REF!,IF('لیستوفر هوشمند (3)'!D72=10,#REF!,IF(D72=12,#REF!,IF('لیستوفر هوشمند (3)'!D72=14,#REF!,IF('لیستوفر هوشمند (3)'!D72=16,#REF!,IF('لیستوفر هوشمند (3)'!D72=18,#REF!,IF('لیستوفر هوشمند (3)'!D72=20,#REF!,IF('لیستوفر هوشمند (3)'!D72=22,#REF!,IF('لیستوفر هوشمند (3)'!D72=24,#REF!,IF('لیستوفر هوشمند (3)'!D72=25,#REF!,IF('لیستوفر هوشمند (3)'!D72=26,#REF!,IF('لیستوفر هوشمند (3)'!D72=28,#REF!,IF('لیستوفر هوشمند (3)'!D72=30,#REF!,IF('لیستوفر هوشمند (3)'!D72=32,#REF!,0)))))))))))))))</f>
        <v>0</v>
      </c>
      <c r="I72" s="18"/>
      <c r="J72" s="24">
        <f t="shared" si="4"/>
        <v>0</v>
      </c>
      <c r="K72" s="3"/>
      <c r="L72" s="29"/>
      <c r="M72" s="57"/>
      <c r="W72" s="5" t="str">
        <f t="array" ref="W72">IFERROR(INDEX($D$4:$D$88,MATCH(0,COUNTIF($W$3:W9,$D$4:$D$88),0)),"")</f>
        <v/>
      </c>
      <c r="Y72" s="5">
        <f t="array" ref="Y72">IFERROR(INDEX($L$4:$L$88,MATCH(0,COUNTIF($Y$3:Y71,$L$4:$L$88),0),0),0)</f>
        <v>0</v>
      </c>
    </row>
    <row r="73" spans="1:25" ht="39.9" hidden="1" customHeight="1" thickBot="1">
      <c r="A73" s="56"/>
      <c r="B73" s="14">
        <v>82</v>
      </c>
      <c r="C73" s="15" t="s">
        <v>18</v>
      </c>
      <c r="D73" s="16"/>
      <c r="E73" s="16">
        <v>0</v>
      </c>
      <c r="F73" s="17">
        <v>1.8</v>
      </c>
      <c r="G73" s="18">
        <f t="shared" si="3"/>
        <v>0</v>
      </c>
      <c r="H73" s="18">
        <f>IF(D73=6,#REF!,IF('لیستوفر هوشمند (3)'!D73=8,#REF!,IF('لیستوفر هوشمند (3)'!D73=10,#REF!,IF(D73=12,#REF!,IF('لیستوفر هوشمند (3)'!D73=14,#REF!,IF('لیستوفر هوشمند (3)'!D73=16,#REF!,IF('لیستوفر هوشمند (3)'!D73=18,#REF!,IF('لیستوفر هوشمند (3)'!D73=20,#REF!,IF('لیستوفر هوشمند (3)'!D73=22,#REF!,IF('لیستوفر هوشمند (3)'!D73=24,#REF!,IF('لیستوفر هوشمند (3)'!D73=25,#REF!,IF('لیستوفر هوشمند (3)'!D73=26,#REF!,IF('لیستوفر هوشمند (3)'!D73=28,#REF!,IF('لیستوفر هوشمند (3)'!D73=30,#REF!,IF('لیستوفر هوشمند (3)'!D73=32,#REF!,0)))))))))))))))</f>
        <v>0</v>
      </c>
      <c r="I73" s="18"/>
      <c r="J73" s="24">
        <f t="shared" si="4"/>
        <v>0</v>
      </c>
      <c r="K73" s="3"/>
      <c r="L73" s="29"/>
      <c r="M73" s="57"/>
      <c r="W73" s="5" t="str">
        <f t="array" ref="W73">IFERROR(INDEX($D$4:$D$88,MATCH(0,COUNTIF($W$3:W9,$D$4:$D$88),0)),"")</f>
        <v/>
      </c>
      <c r="Y73" s="5">
        <f t="array" ref="Y73">IFERROR(INDEX($L$4:$L$88,MATCH(0,COUNTIF($Y$3:Y72,$L$4:$L$88),0),0),0)</f>
        <v>0</v>
      </c>
    </row>
    <row r="74" spans="1:25" ht="39.9" hidden="1" customHeight="1" thickBot="1">
      <c r="A74" s="56"/>
      <c r="B74" s="14">
        <v>83</v>
      </c>
      <c r="C74" s="15" t="s">
        <v>18</v>
      </c>
      <c r="D74" s="16"/>
      <c r="E74" s="16">
        <v>0</v>
      </c>
      <c r="F74" s="17">
        <v>1.8</v>
      </c>
      <c r="G74" s="18">
        <f t="shared" si="3"/>
        <v>0</v>
      </c>
      <c r="H74" s="18">
        <f>IF(D74=6,#REF!,IF('لیستوفر هوشمند (3)'!D74=8,#REF!,IF('لیستوفر هوشمند (3)'!D74=10,#REF!,IF(D74=12,#REF!,IF('لیستوفر هوشمند (3)'!D74=14,#REF!,IF('لیستوفر هوشمند (3)'!D74=16,#REF!,IF('لیستوفر هوشمند (3)'!D74=18,#REF!,IF('لیستوفر هوشمند (3)'!D74=20,#REF!,IF('لیستوفر هوشمند (3)'!D74=22,#REF!,IF('لیستوفر هوشمند (3)'!D74=24,#REF!,IF('لیستوفر هوشمند (3)'!D74=25,#REF!,IF('لیستوفر هوشمند (3)'!D74=26,#REF!,IF('لیستوفر هوشمند (3)'!D74=28,#REF!,IF('لیستوفر هوشمند (3)'!D74=30,#REF!,IF('لیستوفر هوشمند (3)'!D74=32,#REF!,0)))))))))))))))</f>
        <v>0</v>
      </c>
      <c r="I74" s="18"/>
      <c r="J74" s="24">
        <f t="shared" si="4"/>
        <v>0</v>
      </c>
      <c r="K74" s="3"/>
      <c r="L74" s="29"/>
      <c r="M74" s="57"/>
      <c r="W74" s="5" t="str">
        <f t="array" ref="W74">IFERROR(INDEX($D$4:$D$88,MATCH(0,COUNTIF($W$3:W9,$D$4:$D$88),0)),"")</f>
        <v/>
      </c>
      <c r="Y74" s="5">
        <f t="array" ref="Y74">IFERROR(INDEX($L$4:$L$88,MATCH(0,COUNTIF($Y$3:Y73,$L$4:$L$88),0),0),0)</f>
        <v>0</v>
      </c>
    </row>
    <row r="75" spans="1:25" ht="39.9" hidden="1" customHeight="1" thickBot="1">
      <c r="A75" s="56"/>
      <c r="B75" s="14">
        <v>84</v>
      </c>
      <c r="C75" s="15" t="s">
        <v>18</v>
      </c>
      <c r="D75" s="16"/>
      <c r="E75" s="16">
        <v>0</v>
      </c>
      <c r="F75" s="17">
        <v>1.8</v>
      </c>
      <c r="G75" s="18">
        <f t="shared" si="3"/>
        <v>0</v>
      </c>
      <c r="H75" s="18">
        <f>IF(D75=6,#REF!,IF('لیستوفر هوشمند (3)'!D75=8,#REF!,IF('لیستوفر هوشمند (3)'!D75=10,#REF!,IF(D75=12,#REF!,IF('لیستوفر هوشمند (3)'!D75=14,#REF!,IF('لیستوفر هوشمند (3)'!D75=16,#REF!,IF('لیستوفر هوشمند (3)'!D75=18,#REF!,IF('لیستوفر هوشمند (3)'!D75=20,#REF!,IF('لیستوفر هوشمند (3)'!D75=22,#REF!,IF('لیستوفر هوشمند (3)'!D75=24,#REF!,IF('لیستوفر هوشمند (3)'!D75=25,#REF!,IF('لیستوفر هوشمند (3)'!D75=26,#REF!,IF('لیستوفر هوشمند (3)'!D75=28,#REF!,IF('لیستوفر هوشمند (3)'!D75=30,#REF!,IF('لیستوفر هوشمند (3)'!D75=32,#REF!,0)))))))))))))))</f>
        <v>0</v>
      </c>
      <c r="I75" s="18"/>
      <c r="J75" s="24">
        <f t="shared" ref="J75:J88" si="5">G75*H75</f>
        <v>0</v>
      </c>
      <c r="K75" s="3"/>
      <c r="L75" s="29"/>
      <c r="M75" s="57"/>
      <c r="W75" s="5" t="str">
        <f t="array" ref="W75">IFERROR(INDEX($D$4:$D$88,MATCH(0,COUNTIF($W$3:W9,$D$4:$D$88),0)),"")</f>
        <v/>
      </c>
      <c r="Y75" s="5">
        <f t="array" ref="Y75">IFERROR(INDEX($L$4:$L$88,MATCH(0,COUNTIF($Y$3:Y74,$L$4:$L$88),0),0),0)</f>
        <v>0</v>
      </c>
    </row>
    <row r="76" spans="1:25" ht="39.9" hidden="1" customHeight="1" thickBot="1">
      <c r="A76" s="56"/>
      <c r="B76" s="14">
        <v>85</v>
      </c>
      <c r="C76" s="15" t="s">
        <v>18</v>
      </c>
      <c r="D76" s="16"/>
      <c r="E76" s="16">
        <v>0</v>
      </c>
      <c r="F76" s="17">
        <v>1.8</v>
      </c>
      <c r="G76" s="18">
        <f t="shared" si="3"/>
        <v>0</v>
      </c>
      <c r="H76" s="18">
        <f>IF(D76=6,#REF!,IF('لیستوفر هوشمند (3)'!D76=8,#REF!,IF('لیستوفر هوشمند (3)'!D76=10,#REF!,IF(D76=12,#REF!,IF('لیستوفر هوشمند (3)'!D76=14,#REF!,IF('لیستوفر هوشمند (3)'!D76=16,#REF!,IF('لیستوفر هوشمند (3)'!D76=18,#REF!,IF('لیستوفر هوشمند (3)'!D76=20,#REF!,IF('لیستوفر هوشمند (3)'!D76=22,#REF!,IF('لیستوفر هوشمند (3)'!D76=24,#REF!,IF('لیستوفر هوشمند (3)'!D76=25,#REF!,IF('لیستوفر هوشمند (3)'!D76=26,#REF!,IF('لیستوفر هوشمند (3)'!D76=28,#REF!,IF('لیستوفر هوشمند (3)'!D76=30,#REF!,IF('لیستوفر هوشمند (3)'!D76=32,#REF!,0)))))))))))))))</f>
        <v>0</v>
      </c>
      <c r="I76" s="18"/>
      <c r="J76" s="24">
        <f t="shared" si="5"/>
        <v>0</v>
      </c>
      <c r="K76" s="3"/>
      <c r="L76" s="29"/>
      <c r="M76" s="57"/>
      <c r="W76" s="5" t="str">
        <f t="array" ref="W76">IFERROR(INDEX($D$4:$D$88,MATCH(0,COUNTIF($W$3:W9,$D$4:$D$88),0)),"")</f>
        <v/>
      </c>
      <c r="Y76" s="5">
        <f t="array" ref="Y76">IFERROR(INDEX($L$4:$L$88,MATCH(0,COUNTIF($Y$3:Y75,$L$4:$L$88),0),0),0)</f>
        <v>0</v>
      </c>
    </row>
    <row r="77" spans="1:25" ht="39.9" hidden="1" customHeight="1" thickBot="1">
      <c r="A77" s="56"/>
      <c r="B77" s="14">
        <v>86</v>
      </c>
      <c r="C77" s="15" t="s">
        <v>18</v>
      </c>
      <c r="D77" s="16"/>
      <c r="E77" s="16">
        <v>0</v>
      </c>
      <c r="F77" s="17">
        <v>1.8</v>
      </c>
      <c r="G77" s="18">
        <f t="shared" si="3"/>
        <v>0</v>
      </c>
      <c r="H77" s="18">
        <f>IF(D77=6,#REF!,IF('لیستوفر هوشمند (3)'!D77=8,#REF!,IF('لیستوفر هوشمند (3)'!D77=10,#REF!,IF(D77=12,#REF!,IF('لیستوفر هوشمند (3)'!D77=14,#REF!,IF('لیستوفر هوشمند (3)'!D77=16,#REF!,IF('لیستوفر هوشمند (3)'!D77=18,#REF!,IF('لیستوفر هوشمند (3)'!D77=20,#REF!,IF('لیستوفر هوشمند (3)'!D77=22,#REF!,IF('لیستوفر هوشمند (3)'!D77=24,#REF!,IF('لیستوفر هوشمند (3)'!D77=25,#REF!,IF('لیستوفر هوشمند (3)'!D77=26,#REF!,IF('لیستوفر هوشمند (3)'!D77=28,#REF!,IF('لیستوفر هوشمند (3)'!D77=30,#REF!,IF('لیستوفر هوشمند (3)'!D77=32,#REF!,0)))))))))))))))</f>
        <v>0</v>
      </c>
      <c r="I77" s="18"/>
      <c r="J77" s="24">
        <f t="shared" si="5"/>
        <v>0</v>
      </c>
      <c r="K77" s="3"/>
      <c r="L77" s="29"/>
      <c r="M77" s="57"/>
      <c r="W77" s="5" t="str">
        <f t="array" ref="W77">IFERROR(INDEX($D$4:$D$88,MATCH(0,COUNTIF($W$3:W9,$D$4:$D$88),0)),"")</f>
        <v/>
      </c>
      <c r="Y77" s="5">
        <f t="array" ref="Y77">IFERROR(INDEX($L$4:$L$88,MATCH(0,COUNTIF($Y$3:Y76,$L$4:$L$88),0),0),0)</f>
        <v>0</v>
      </c>
    </row>
    <row r="78" spans="1:25" ht="39.9" hidden="1" customHeight="1" thickBot="1">
      <c r="A78" s="56"/>
      <c r="B78" s="14">
        <v>87</v>
      </c>
      <c r="C78" s="15" t="s">
        <v>18</v>
      </c>
      <c r="D78" s="16"/>
      <c r="E78" s="16">
        <v>0</v>
      </c>
      <c r="F78" s="17">
        <v>1.8</v>
      </c>
      <c r="G78" s="18">
        <f t="shared" si="3"/>
        <v>0</v>
      </c>
      <c r="H78" s="18">
        <f>IF(D78=6,#REF!,IF('لیستوفر هوشمند (3)'!D78=8,#REF!,IF('لیستوفر هوشمند (3)'!D78=10,#REF!,IF(D78=12,#REF!,IF('لیستوفر هوشمند (3)'!D78=14,#REF!,IF('لیستوفر هوشمند (3)'!D78=16,#REF!,IF('لیستوفر هوشمند (3)'!D78=18,#REF!,IF('لیستوفر هوشمند (3)'!D78=20,#REF!,IF('لیستوفر هوشمند (3)'!D78=22,#REF!,IF('لیستوفر هوشمند (3)'!D78=24,#REF!,IF('لیستوفر هوشمند (3)'!D78=25,#REF!,IF('لیستوفر هوشمند (3)'!D78=26,#REF!,IF('لیستوفر هوشمند (3)'!D78=28,#REF!,IF('لیستوفر هوشمند (3)'!D78=30,#REF!,IF('لیستوفر هوشمند (3)'!D78=32,#REF!,0)))))))))))))))</f>
        <v>0</v>
      </c>
      <c r="I78" s="18"/>
      <c r="J78" s="24">
        <f t="shared" si="5"/>
        <v>0</v>
      </c>
      <c r="K78" s="3"/>
      <c r="L78" s="29"/>
      <c r="M78" s="57"/>
      <c r="W78" s="5" t="str">
        <f t="array" ref="W78">IFERROR(INDEX($D$4:$D$88,MATCH(0,COUNTIF($W$3:W9,$D$4:$D$88),0)),"")</f>
        <v/>
      </c>
      <c r="Y78" s="5">
        <f t="array" ref="Y78">IFERROR(INDEX($L$4:$L$88,MATCH(0,COUNTIF($Y$3:Y77,$L$4:$L$88),0),0),0)</f>
        <v>0</v>
      </c>
    </row>
    <row r="79" spans="1:25" ht="39.9" hidden="1" customHeight="1" thickBot="1">
      <c r="A79" s="56"/>
      <c r="B79" s="14">
        <v>88</v>
      </c>
      <c r="C79" s="15" t="s">
        <v>18</v>
      </c>
      <c r="D79" s="16"/>
      <c r="E79" s="16">
        <v>0</v>
      </c>
      <c r="F79" s="17">
        <v>1.8</v>
      </c>
      <c r="G79" s="18">
        <f t="shared" si="3"/>
        <v>0</v>
      </c>
      <c r="H79" s="18">
        <f>IF(D79=6,#REF!,IF('لیستوفر هوشمند (3)'!D79=8,#REF!,IF('لیستوفر هوشمند (3)'!D79=10,#REF!,IF(D79=12,#REF!,IF('لیستوفر هوشمند (3)'!D79=14,#REF!,IF('لیستوفر هوشمند (3)'!D79=16,#REF!,IF('لیستوفر هوشمند (3)'!D79=18,#REF!,IF('لیستوفر هوشمند (3)'!D79=20,#REF!,IF('لیستوفر هوشمند (3)'!D79=22,#REF!,IF('لیستوفر هوشمند (3)'!D79=24,#REF!,IF('لیستوفر هوشمند (3)'!D79=25,#REF!,IF('لیستوفر هوشمند (3)'!D79=26,#REF!,IF('لیستوفر هوشمند (3)'!D79=28,#REF!,IF('لیستوفر هوشمند (3)'!D79=30,#REF!,IF('لیستوفر هوشمند (3)'!D79=32,#REF!,0)))))))))))))))</f>
        <v>0</v>
      </c>
      <c r="I79" s="18"/>
      <c r="J79" s="24">
        <f t="shared" si="5"/>
        <v>0</v>
      </c>
      <c r="K79" s="3"/>
      <c r="L79" s="29"/>
      <c r="M79" s="57"/>
      <c r="W79" s="5" t="str">
        <f t="array" ref="W79">IFERROR(INDEX($D$4:$D$88,MATCH(0,COUNTIF($W$3:W10,$D$4:$D$88),0)),"")</f>
        <v/>
      </c>
      <c r="Y79" s="5">
        <f t="array" ref="Y79">IFERROR(INDEX($L$4:$L$88,MATCH(0,COUNTIF($Y$3:Y78,$L$4:$L$88),0),0),0)</f>
        <v>0</v>
      </c>
    </row>
    <row r="80" spans="1:25" ht="39.9" hidden="1" customHeight="1" thickBot="1">
      <c r="A80" s="56"/>
      <c r="B80" s="14">
        <v>89</v>
      </c>
      <c r="C80" s="15" t="s">
        <v>18</v>
      </c>
      <c r="D80" s="16"/>
      <c r="E80" s="16">
        <v>0</v>
      </c>
      <c r="F80" s="17">
        <v>1.8</v>
      </c>
      <c r="G80" s="18">
        <f t="shared" si="3"/>
        <v>0</v>
      </c>
      <c r="H80" s="18">
        <f>IF(D80=6,#REF!,IF('لیستوفر هوشمند (3)'!D80=8,#REF!,IF('لیستوفر هوشمند (3)'!D80=10,#REF!,IF(D80=12,#REF!,IF('لیستوفر هوشمند (3)'!D80=14,#REF!,IF('لیستوفر هوشمند (3)'!D80=16,#REF!,IF('لیستوفر هوشمند (3)'!D80=18,#REF!,IF('لیستوفر هوشمند (3)'!D80=20,#REF!,IF('لیستوفر هوشمند (3)'!D80=22,#REF!,IF('لیستوفر هوشمند (3)'!D80=24,#REF!,IF('لیستوفر هوشمند (3)'!D80=25,#REF!,IF('لیستوفر هوشمند (3)'!D80=26,#REF!,IF('لیستوفر هوشمند (3)'!D80=28,#REF!,IF('لیستوفر هوشمند (3)'!D80=30,#REF!,IF('لیستوفر هوشمند (3)'!D80=32,#REF!,0)))))))))))))))</f>
        <v>0</v>
      </c>
      <c r="I80" s="18"/>
      <c r="J80" s="24">
        <f t="shared" si="5"/>
        <v>0</v>
      </c>
      <c r="K80" s="3"/>
      <c r="L80" s="29"/>
      <c r="M80" s="57"/>
      <c r="W80" s="5" t="str">
        <f t="array" ref="W80">IFERROR(INDEX($D$4:$D$88,MATCH(0,COUNTIF($W$3:W10,$D$4:$D$88),0)),"")</f>
        <v/>
      </c>
      <c r="Y80" s="5">
        <f t="array" ref="Y80">IFERROR(INDEX($L$4:$L$88,MATCH(0,COUNTIF($Y$3:Y79,$L$4:$L$88),0),0),0)</f>
        <v>0</v>
      </c>
    </row>
    <row r="81" spans="1:25" ht="39.9" hidden="1" customHeight="1" thickBot="1">
      <c r="A81" s="56"/>
      <c r="B81" s="14">
        <v>90</v>
      </c>
      <c r="C81" s="15" t="s">
        <v>18</v>
      </c>
      <c r="D81" s="16"/>
      <c r="E81" s="16">
        <v>0</v>
      </c>
      <c r="F81" s="17">
        <v>1.8</v>
      </c>
      <c r="G81" s="18">
        <f t="shared" si="3"/>
        <v>0</v>
      </c>
      <c r="H81" s="18">
        <f>IF(D81=6,#REF!,IF('لیستوفر هوشمند (3)'!D81=8,#REF!,IF('لیستوفر هوشمند (3)'!D81=10,#REF!,IF(D81=12,#REF!,IF('لیستوفر هوشمند (3)'!D81=14,#REF!,IF('لیستوفر هوشمند (3)'!D81=16,#REF!,IF('لیستوفر هوشمند (3)'!D81=18,#REF!,IF('لیستوفر هوشمند (3)'!D81=20,#REF!,IF('لیستوفر هوشمند (3)'!D81=22,#REF!,IF('لیستوفر هوشمند (3)'!D81=24,#REF!,IF('لیستوفر هوشمند (3)'!D81=25,#REF!,IF('لیستوفر هوشمند (3)'!D81=26,#REF!,IF('لیستوفر هوشمند (3)'!D81=28,#REF!,IF('لیستوفر هوشمند (3)'!D81=30,#REF!,IF('لیستوفر هوشمند (3)'!D81=32,#REF!,0)))))))))))))))</f>
        <v>0</v>
      </c>
      <c r="I81" s="18"/>
      <c r="J81" s="24">
        <f t="shared" si="5"/>
        <v>0</v>
      </c>
      <c r="K81" s="3"/>
      <c r="L81" s="29"/>
      <c r="M81" s="57"/>
      <c r="W81" s="5" t="str">
        <f t="array" ref="W81">IFERROR(INDEX($D$4:$D$88,MATCH(0,COUNTIF($W$3:W9,$D$4:$D$88),0)),"")</f>
        <v/>
      </c>
      <c r="Y81" s="5">
        <f t="array" ref="Y81">IFERROR(INDEX($L$4:$L$88,MATCH(0,COUNTIF($Y$3:Y80,$L$4:$L$88),0),0),0)</f>
        <v>0</v>
      </c>
    </row>
    <row r="82" spans="1:25" ht="39.9" hidden="1" customHeight="1" thickBot="1">
      <c r="A82" s="56"/>
      <c r="B82" s="14">
        <v>91</v>
      </c>
      <c r="C82" s="15" t="s">
        <v>18</v>
      </c>
      <c r="D82" s="16"/>
      <c r="E82" s="16">
        <v>0</v>
      </c>
      <c r="F82" s="17">
        <v>1.8</v>
      </c>
      <c r="G82" s="18">
        <f t="shared" si="3"/>
        <v>0</v>
      </c>
      <c r="H82" s="18">
        <f>IF(D82=6,#REF!,IF('لیستوفر هوشمند (3)'!D82=8,#REF!,IF('لیستوفر هوشمند (3)'!D82=10,#REF!,IF(D82=12,#REF!,IF('لیستوفر هوشمند (3)'!D82=14,#REF!,IF('لیستوفر هوشمند (3)'!D82=16,#REF!,IF('لیستوفر هوشمند (3)'!D82=18,#REF!,IF('لیستوفر هوشمند (3)'!D82=20,#REF!,IF('لیستوفر هوشمند (3)'!D82=22,#REF!,IF('لیستوفر هوشمند (3)'!D82=24,#REF!,IF('لیستوفر هوشمند (3)'!D82=25,#REF!,IF('لیستوفر هوشمند (3)'!D82=26,#REF!,IF('لیستوفر هوشمند (3)'!D82=28,#REF!,IF('لیستوفر هوشمند (3)'!D82=30,#REF!,IF('لیستوفر هوشمند (3)'!D82=32,#REF!,0)))))))))))))))</f>
        <v>0</v>
      </c>
      <c r="I82" s="18"/>
      <c r="J82" s="24">
        <f t="shared" si="5"/>
        <v>0</v>
      </c>
      <c r="K82" s="3"/>
      <c r="L82" s="29"/>
      <c r="M82" s="57"/>
      <c r="W82" s="5" t="str">
        <f t="array" ref="W82">IFERROR(INDEX($D$4:$D$88,MATCH(0,COUNTIF($W$3:W9,$D$4:$D$88),0)),"")</f>
        <v/>
      </c>
      <c r="Y82" s="5">
        <f t="array" ref="Y82">IFERROR(INDEX($L$4:$L$88,MATCH(0,COUNTIF($Y$3:Y81,$L$4:$L$88),0),0),0)</f>
        <v>0</v>
      </c>
    </row>
    <row r="83" spans="1:25" ht="39.9" hidden="1" customHeight="1" thickBot="1">
      <c r="A83" s="56"/>
      <c r="B83" s="14">
        <v>92</v>
      </c>
      <c r="C83" s="15" t="s">
        <v>18</v>
      </c>
      <c r="D83" s="16"/>
      <c r="E83" s="16">
        <v>0</v>
      </c>
      <c r="F83" s="17">
        <v>1.8</v>
      </c>
      <c r="G83" s="18">
        <f t="shared" si="3"/>
        <v>0</v>
      </c>
      <c r="H83" s="18">
        <f>IF(D83=6,#REF!,IF('لیستوفر هوشمند (3)'!D83=8,#REF!,IF('لیستوفر هوشمند (3)'!D83=10,#REF!,IF(D83=12,#REF!,IF('لیستوفر هوشمند (3)'!D83=14,#REF!,IF('لیستوفر هوشمند (3)'!D83=16,#REF!,IF('لیستوفر هوشمند (3)'!D83=18,#REF!,IF('لیستوفر هوشمند (3)'!D83=20,#REF!,IF('لیستوفر هوشمند (3)'!D83=22,#REF!,IF('لیستوفر هوشمند (3)'!D83=24,#REF!,IF('لیستوفر هوشمند (3)'!D83=25,#REF!,IF('لیستوفر هوشمند (3)'!D83=26,#REF!,IF('لیستوفر هوشمند (3)'!D83=28,#REF!,IF('لیستوفر هوشمند (3)'!D83=30,#REF!,IF('لیستوفر هوشمند (3)'!D83=32,#REF!,0)))))))))))))))</f>
        <v>0</v>
      </c>
      <c r="I83" s="18"/>
      <c r="J83" s="24">
        <f t="shared" si="5"/>
        <v>0</v>
      </c>
      <c r="K83" s="3"/>
      <c r="L83" s="29"/>
      <c r="M83" s="57"/>
      <c r="W83" s="5" t="str">
        <f t="array" ref="W83">IFERROR(INDEX($D$4:$D$88,MATCH(0,COUNTIF($W$3:W10,$D$4:$D$88),0)),"")</f>
        <v/>
      </c>
      <c r="Y83" s="5">
        <f t="array" ref="Y83">IFERROR(INDEX($L$4:$L$88,MATCH(0,COUNTIF($Y$3:Y82,$L$4:$L$88),0),0),0)</f>
        <v>0</v>
      </c>
    </row>
    <row r="84" spans="1:25" ht="39.9" hidden="1" customHeight="1" thickBot="1">
      <c r="A84" s="56"/>
      <c r="B84" s="14">
        <v>93</v>
      </c>
      <c r="C84" s="15" t="s">
        <v>18</v>
      </c>
      <c r="D84" s="16"/>
      <c r="E84" s="16">
        <v>0</v>
      </c>
      <c r="F84" s="17">
        <v>1.8</v>
      </c>
      <c r="G84" s="18">
        <f t="shared" si="3"/>
        <v>0</v>
      </c>
      <c r="H84" s="18">
        <f>IF(D84=6,#REF!,IF('لیستوفر هوشمند (3)'!D84=8,#REF!,IF('لیستوفر هوشمند (3)'!D84=10,#REF!,IF(D84=12,#REF!,IF('لیستوفر هوشمند (3)'!D84=14,#REF!,IF('لیستوفر هوشمند (3)'!D84=16,#REF!,IF('لیستوفر هوشمند (3)'!D84=18,#REF!,IF('لیستوفر هوشمند (3)'!D84=20,#REF!,IF('لیستوفر هوشمند (3)'!D84=22,#REF!,IF('لیستوفر هوشمند (3)'!D84=24,#REF!,IF('لیستوفر هوشمند (3)'!D84=25,#REF!,IF('لیستوفر هوشمند (3)'!D84=26,#REF!,IF('لیستوفر هوشمند (3)'!D84=28,#REF!,IF('لیستوفر هوشمند (3)'!D84=30,#REF!,IF('لیستوفر هوشمند (3)'!D84=32,#REF!,0)))))))))))))))</f>
        <v>0</v>
      </c>
      <c r="I84" s="18"/>
      <c r="J84" s="24">
        <f t="shared" si="5"/>
        <v>0</v>
      </c>
      <c r="K84" s="3"/>
      <c r="L84" s="29"/>
      <c r="M84" s="57"/>
      <c r="W84" s="5" t="str">
        <f t="array" ref="W84">IFERROR(INDEX($D$4:$D$88,MATCH(0,COUNTIF($W$3:W10,$D$4:$D$88),0)),"")</f>
        <v/>
      </c>
      <c r="Y84" s="5">
        <f t="array" ref="Y84">IFERROR(INDEX($L$4:$L$88,MATCH(0,COUNTIF($Y$3:Y83,$L$4:$L$88),0),0),0)</f>
        <v>0</v>
      </c>
    </row>
    <row r="85" spans="1:25" ht="39.9" hidden="1" customHeight="1" thickBot="1">
      <c r="A85" s="56"/>
      <c r="B85" s="14">
        <v>94</v>
      </c>
      <c r="C85" s="15" t="s">
        <v>18</v>
      </c>
      <c r="D85" s="16"/>
      <c r="E85" s="16">
        <v>0</v>
      </c>
      <c r="F85" s="17">
        <v>1.8</v>
      </c>
      <c r="G85" s="18">
        <f t="shared" si="3"/>
        <v>0</v>
      </c>
      <c r="H85" s="18">
        <f>IF(D85=6,#REF!,IF('لیستوفر هوشمند (3)'!D85=8,#REF!,IF('لیستوفر هوشمند (3)'!D85=10,#REF!,IF(D85=12,#REF!,IF('لیستوفر هوشمند (3)'!D85=14,#REF!,IF('لیستوفر هوشمند (3)'!D85=16,#REF!,IF('لیستوفر هوشمند (3)'!D85=18,#REF!,IF('لیستوفر هوشمند (3)'!D85=20,#REF!,IF('لیستوفر هوشمند (3)'!D85=22,#REF!,IF('لیستوفر هوشمند (3)'!D85=24,#REF!,IF('لیستوفر هوشمند (3)'!D85=25,#REF!,IF('لیستوفر هوشمند (3)'!D85=26,#REF!,IF('لیستوفر هوشمند (3)'!D85=28,#REF!,IF('لیستوفر هوشمند (3)'!D85=30,#REF!,IF('لیستوفر هوشمند (3)'!D85=32,#REF!,0)))))))))))))))</f>
        <v>0</v>
      </c>
      <c r="I85" s="18"/>
      <c r="J85" s="24">
        <f t="shared" si="5"/>
        <v>0</v>
      </c>
      <c r="K85" s="3"/>
      <c r="L85" s="29"/>
      <c r="M85" s="57"/>
      <c r="W85" s="5" t="str">
        <f t="array" ref="W85">IFERROR(INDEX($D$4:$D$88,MATCH(0,COUNTIF($W$3:W10,$D$4:$D$88),0)),"")</f>
        <v/>
      </c>
      <c r="Y85" s="5">
        <f t="array" ref="Y85">IFERROR(INDEX($L$4:$L$88,MATCH(0,COUNTIF($Y$3:Y84,$L$4:$L$88),0),0),0)</f>
        <v>0</v>
      </c>
    </row>
    <row r="86" spans="1:25" ht="39.9" hidden="1" customHeight="1" thickBot="1">
      <c r="A86" s="56"/>
      <c r="B86" s="14">
        <v>95</v>
      </c>
      <c r="C86" s="15" t="s">
        <v>18</v>
      </c>
      <c r="D86" s="16"/>
      <c r="E86" s="16">
        <v>0</v>
      </c>
      <c r="F86" s="17">
        <v>1.8</v>
      </c>
      <c r="G86" s="18">
        <f t="shared" si="3"/>
        <v>0</v>
      </c>
      <c r="H86" s="18">
        <f>IF(D86=6,#REF!,IF('لیستوفر هوشمند (3)'!D86=8,#REF!,IF('لیستوفر هوشمند (3)'!D86=10,#REF!,IF(D86=12,#REF!,IF('لیستوفر هوشمند (3)'!D86=14,#REF!,IF('لیستوفر هوشمند (3)'!D86=16,#REF!,IF('لیستوفر هوشمند (3)'!D86=18,#REF!,IF('لیستوفر هوشمند (3)'!D86=20,#REF!,IF('لیستوفر هوشمند (3)'!D86=22,#REF!,IF('لیستوفر هوشمند (3)'!D86=24,#REF!,IF('لیستوفر هوشمند (3)'!D86=25,#REF!,IF('لیستوفر هوشمند (3)'!D86=26,#REF!,IF('لیستوفر هوشمند (3)'!D86=28,#REF!,IF('لیستوفر هوشمند (3)'!D86=30,#REF!,IF('لیستوفر هوشمند (3)'!D86=32,#REF!,0)))))))))))))))</f>
        <v>0</v>
      </c>
      <c r="I86" s="18"/>
      <c r="J86" s="24">
        <f t="shared" si="5"/>
        <v>0</v>
      </c>
      <c r="K86" s="3"/>
      <c r="L86" s="29"/>
      <c r="M86" s="57"/>
      <c r="W86" s="5" t="str">
        <f t="array" ref="W86">IFERROR(INDEX($D$4:$D$88,MATCH(0,COUNTIF($W$3:W10,$D$4:$D$88),0)),"")</f>
        <v/>
      </c>
      <c r="Y86" s="5">
        <f t="array" ref="Y86">IFERROR(INDEX($L$4:$L$88,MATCH(0,COUNTIF($Y$3:Y85,$L$4:$L$88),0),0),0)</f>
        <v>0</v>
      </c>
    </row>
    <row r="87" spans="1:25" ht="39.9" hidden="1" customHeight="1" thickBot="1">
      <c r="A87" s="56"/>
      <c r="B87" s="14">
        <v>96</v>
      </c>
      <c r="C87" s="15" t="s">
        <v>18</v>
      </c>
      <c r="D87" s="16"/>
      <c r="E87" s="16">
        <v>0</v>
      </c>
      <c r="F87" s="17">
        <v>1.8</v>
      </c>
      <c r="G87" s="18">
        <f t="shared" si="3"/>
        <v>0</v>
      </c>
      <c r="H87" s="18">
        <f>IF(D87=6,#REF!,IF('لیستوفر هوشمند (3)'!D87=8,#REF!,IF('لیستوفر هوشمند (3)'!D87=10,#REF!,IF(D87=12,#REF!,IF('لیستوفر هوشمند (3)'!D87=14,#REF!,IF('لیستوفر هوشمند (3)'!D87=16,#REF!,IF('لیستوفر هوشمند (3)'!D87=18,#REF!,IF('لیستوفر هوشمند (3)'!D87=20,#REF!,IF('لیستوفر هوشمند (3)'!D87=22,#REF!,IF('لیستوفر هوشمند (3)'!D87=24,#REF!,IF('لیستوفر هوشمند (3)'!D87=25,#REF!,IF('لیستوفر هوشمند (3)'!D87=26,#REF!,IF('لیستوفر هوشمند (3)'!D87=28,#REF!,IF('لیستوفر هوشمند (3)'!D87=30,#REF!,IF('لیستوفر هوشمند (3)'!D87=32,#REF!,0)))))))))))))))</f>
        <v>0</v>
      </c>
      <c r="I87" s="18"/>
      <c r="J87" s="24">
        <f t="shared" si="5"/>
        <v>0</v>
      </c>
      <c r="K87" s="3"/>
      <c r="L87" s="29"/>
      <c r="M87" s="57"/>
      <c r="W87" s="5" t="str">
        <f t="array" ref="W87">IFERROR(INDEX($D$4:$D$88,MATCH(0,COUNTIF($W$3:W10,$D$4:$D$88),0)),"")</f>
        <v/>
      </c>
      <c r="Y87" s="5">
        <f t="array" ref="Y87">IFERROR(INDEX($L$4:$L$88,MATCH(0,COUNTIF($Y$3:Y86,$L$4:$L$88),0),0),0)</f>
        <v>0</v>
      </c>
    </row>
    <row r="88" spans="1:25" ht="39.9" hidden="1" customHeight="1" thickBot="1">
      <c r="A88" s="56"/>
      <c r="B88" s="14">
        <v>97</v>
      </c>
      <c r="C88" s="15" t="s">
        <v>18</v>
      </c>
      <c r="D88" s="16"/>
      <c r="E88" s="16">
        <v>0</v>
      </c>
      <c r="F88" s="17">
        <v>1.8</v>
      </c>
      <c r="G88" s="18">
        <f t="shared" si="3"/>
        <v>0</v>
      </c>
      <c r="H88" s="18">
        <f>IF(D88=6,#REF!,IF('لیستوفر هوشمند (3)'!D88=8,#REF!,IF('لیستوفر هوشمند (3)'!D88=10,#REF!,IF(D88=12,#REF!,IF('لیستوفر هوشمند (3)'!D88=14,#REF!,IF('لیستوفر هوشمند (3)'!D88=16,#REF!,IF('لیستوفر هوشمند (3)'!D88=18,#REF!,IF('لیستوفر هوشمند (3)'!D88=20,#REF!,IF('لیستوفر هوشمند (3)'!D88=22,#REF!,IF('لیستوفر هوشمند (3)'!D88=24,#REF!,IF('لیستوفر هوشمند (3)'!D88=25,#REF!,IF('لیستوفر هوشمند (3)'!D88=26,#REF!,IF('لیستوفر هوشمند (3)'!D88=28,#REF!,IF('لیستوفر هوشمند (3)'!D88=30,#REF!,IF('لیستوفر هوشمند (3)'!D88=32,#REF!,0)))))))))))))))</f>
        <v>0</v>
      </c>
      <c r="I88" s="18"/>
      <c r="J88" s="24">
        <f t="shared" si="5"/>
        <v>0</v>
      </c>
      <c r="K88" s="3"/>
      <c r="L88" s="29"/>
      <c r="M88" s="57"/>
      <c r="W88" s="5" t="str">
        <f t="array" ref="W88">IFERROR(INDEX($D$4:$D$88,MATCH(0,COUNTIF($W$3:W10,$D$4:$D$88),0)),"")</f>
        <v/>
      </c>
      <c r="Y88" s="5">
        <f t="array" ref="Y88">IFERROR(INDEX($L$4:$L$88,MATCH(0,COUNTIF($Y$3:Y87,$L$4:$L$88),0),0),0)</f>
        <v>0</v>
      </c>
    </row>
    <row r="89" spans="1:25" ht="30" hidden="1" thickBot="1">
      <c r="A89" s="56"/>
      <c r="B89" s="402" t="s">
        <v>9</v>
      </c>
      <c r="C89" s="403"/>
      <c r="D89" s="403"/>
      <c r="E89" s="403"/>
      <c r="F89" s="403"/>
      <c r="G89" s="403"/>
      <c r="H89" s="404"/>
      <c r="I89" s="46"/>
      <c r="J89" s="23" t="e">
        <f>SUM(J4:J88)</f>
        <v>#REF!</v>
      </c>
      <c r="K89" s="19"/>
      <c r="L89" s="27"/>
      <c r="M89" s="57"/>
      <c r="W89" s="5" t="str">
        <f t="array" ref="W89">IFERROR(INDEX($D$4:$D$88,MATCH(0,COUNTIF($W$3:W88,$D$4:$D$88),0)),"")</f>
        <v/>
      </c>
      <c r="Y89" s="5"/>
    </row>
    <row r="90" spans="1:25" ht="27.75" customHeight="1" thickTop="1" thickBot="1">
      <c r="A90" s="56"/>
      <c r="B90" s="405" t="s">
        <v>19</v>
      </c>
      <c r="C90" s="406"/>
      <c r="D90" s="406"/>
      <c r="E90" s="406"/>
      <c r="F90" s="406"/>
      <c r="G90" s="406"/>
      <c r="H90" s="406"/>
      <c r="I90" s="406"/>
      <c r="J90" s="406"/>
      <c r="K90" s="407"/>
      <c r="L90" s="45"/>
      <c r="M90" s="57"/>
      <c r="W90" s="5" t="str">
        <f t="array" ref="W90">IFERROR(INDEX($D$4:$D$88,MATCH(0,COUNTIF($W$3:W89,$D$4:$D$88),0)),"")</f>
        <v/>
      </c>
      <c r="Y90" s="5"/>
    </row>
    <row r="91" spans="1:25" ht="50.4" customHeight="1" thickTop="1" thickBot="1">
      <c r="A91" s="56"/>
      <c r="B91" s="49" t="s">
        <v>2</v>
      </c>
      <c r="C91" s="408" t="s">
        <v>14</v>
      </c>
      <c r="D91" s="408"/>
      <c r="E91" s="408"/>
      <c r="F91" s="409" t="s">
        <v>15</v>
      </c>
      <c r="G91" s="410"/>
      <c r="H91" s="41" t="s">
        <v>2</v>
      </c>
      <c r="I91" s="47"/>
      <c r="J91" s="49" t="s">
        <v>14</v>
      </c>
      <c r="K91" s="49" t="s">
        <v>15</v>
      </c>
      <c r="L91" s="27"/>
      <c r="M91" s="57"/>
      <c r="W91" s="5" t="str">
        <f t="array" ref="W91">IFERROR(INDEX($D$4:$D$88,MATCH(0,COUNTIF($W$3:W90,$D$4:$D$88),0)),"")</f>
        <v/>
      </c>
      <c r="Y91" s="5"/>
    </row>
    <row r="92" spans="1:25" ht="50.4" customHeight="1" thickBot="1">
      <c r="A92" s="56"/>
      <c r="B92" s="42">
        <f>$W$4</f>
        <v>18</v>
      </c>
      <c r="C92" s="411">
        <f>SUMIF($D$4:$D$88,B92,$G$4:$G$88)</f>
        <v>2733</v>
      </c>
      <c r="D92" s="412"/>
      <c r="E92" s="413"/>
      <c r="F92" s="414" t="e">
        <f>SUMIF($D$4:$D$88,B92,$J$4:$J$88)</f>
        <v>#REF!</v>
      </c>
      <c r="G92" s="415"/>
      <c r="H92" s="42">
        <f>$W$6</f>
        <v>10</v>
      </c>
      <c r="I92" s="42"/>
      <c r="J92" s="42">
        <f>SUMIF($D$4:$D$88,H92,$G$4:$G$88)</f>
        <v>564.48</v>
      </c>
      <c r="K92" s="42" t="e">
        <f>SUMIF($D$4:$D$88,H92,$J$4:$J$88)</f>
        <v>#REF!</v>
      </c>
      <c r="L92" s="27"/>
      <c r="M92" s="57"/>
      <c r="W92" s="5" t="str">
        <f t="array" ref="W92">IFERROR(INDEX($D$4:$D$88,MATCH(0,COUNTIF($W$3:W91,$D$4:$D$88),0)),"")</f>
        <v/>
      </c>
      <c r="Y92" s="5"/>
    </row>
    <row r="93" spans="1:25" ht="50.4" customHeight="1" thickBot="1">
      <c r="A93" s="56"/>
      <c r="B93" s="43">
        <f>$W$7</f>
        <v>8</v>
      </c>
      <c r="C93" s="416">
        <f>SUMIF($D$4:$D$88,B93,$G$4:$G$88)</f>
        <v>175</v>
      </c>
      <c r="D93" s="417"/>
      <c r="E93" s="418"/>
      <c r="F93" s="419" t="e">
        <f>SUMIF($D$4:$D$88,B93,$J$4:$J$88)</f>
        <v>#REF!</v>
      </c>
      <c r="G93" s="420"/>
      <c r="H93" s="43">
        <f>$W$8</f>
        <v>0</v>
      </c>
      <c r="I93" s="43"/>
      <c r="J93" s="43">
        <f>SUMIF($D$4:$D$88,H93,$G$4:$G$88)</f>
        <v>0</v>
      </c>
      <c r="K93" s="43">
        <f>SUMIF($D$4:$D$88,H93,$J$4:$J$88)</f>
        <v>0</v>
      </c>
      <c r="L93" s="44"/>
      <c r="M93" s="57"/>
      <c r="W93" s="5" t="str">
        <f t="array" ref="W93">IFERROR(INDEX($D$4:$D$88,MATCH(0,COUNTIF($W$3:W92,$D$4:$D$88),0)),"")</f>
        <v/>
      </c>
      <c r="Y93" s="5"/>
    </row>
    <row r="94" spans="1:25" ht="129.6" customHeight="1" thickBot="1">
      <c r="A94" s="58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60"/>
      <c r="M94" s="61"/>
      <c r="W94" s="5" t="str">
        <f t="array" ref="W94">IFERROR(INDEX($D$4:$D$88,MATCH(0,COUNTIF($W$3:W93,$D$4:$D$88),0)),"")</f>
        <v/>
      </c>
      <c r="Y94" s="5"/>
    </row>
    <row r="95" spans="1:25">
      <c r="W95" s="5" t="str">
        <f t="array" ref="W95">IFERROR(INDEX($D$4:$D$88,MATCH(0,COUNTIF($W$3:W94,$D$4:$D$88),0)),"")</f>
        <v/>
      </c>
      <c r="Y95" s="5"/>
    </row>
    <row r="96" spans="1:25">
      <c r="W96" s="5" t="str">
        <f t="array" ref="W96">IFERROR(INDEX($D$4:$D$88,MATCH(0,COUNTIF($W$3:W95,$D$4:$D$88),0)),"")</f>
        <v/>
      </c>
      <c r="Y96" s="5"/>
    </row>
    <row r="97" spans="25:25">
      <c r="Y97" s="5"/>
    </row>
    <row r="98" spans="25:25">
      <c r="Y98" s="5"/>
    </row>
    <row r="99" spans="25:25">
      <c r="Y99" s="5"/>
    </row>
    <row r="100" spans="25:25">
      <c r="Y100" s="5"/>
    </row>
    <row r="101" spans="25:25">
      <c r="Y101" s="5"/>
    </row>
    <row r="102" spans="25:25">
      <c r="Y102" s="5"/>
    </row>
    <row r="103" spans="25:25">
      <c r="Y103" s="5"/>
    </row>
    <row r="104" spans="25:25">
      <c r="Y104" s="5"/>
    </row>
    <row r="105" spans="25:25">
      <c r="Y105" s="5"/>
    </row>
    <row r="106" spans="25:25">
      <c r="Y106" s="5"/>
    </row>
    <row r="107" spans="25:25">
      <c r="Y107" s="5"/>
    </row>
    <row r="108" spans="25:25">
      <c r="Y108" s="5"/>
    </row>
    <row r="109" spans="25:25">
      <c r="Y109" s="5"/>
    </row>
    <row r="110" spans="25:25">
      <c r="Y110" s="5"/>
    </row>
    <row r="111" spans="25:25">
      <c r="Y111" s="5"/>
    </row>
    <row r="112" spans="25:25">
      <c r="Y112" s="5"/>
    </row>
    <row r="113" spans="25:25">
      <c r="Y113" s="5"/>
    </row>
    <row r="114" spans="25:25">
      <c r="Y114" s="5"/>
    </row>
    <row r="115" spans="25:25">
      <c r="Y115" s="5"/>
    </row>
    <row r="116" spans="25:25">
      <c r="Y116" s="5"/>
    </row>
    <row r="117" spans="25:25">
      <c r="Y117" s="5"/>
    </row>
    <row r="118" spans="25:25">
      <c r="Y118" s="5"/>
    </row>
    <row r="119" spans="25:25">
      <c r="Y119" s="5"/>
    </row>
    <row r="120" spans="25:25">
      <c r="Y120" s="5"/>
    </row>
    <row r="121" spans="25:25">
      <c r="Y121" s="5"/>
    </row>
    <row r="122" spans="25:25">
      <c r="Y122" s="5"/>
    </row>
    <row r="123" spans="25:25">
      <c r="Y123" s="5"/>
    </row>
    <row r="124" spans="25:25">
      <c r="Y124" s="5"/>
    </row>
    <row r="125" spans="25:25">
      <c r="Y125" s="5"/>
    </row>
    <row r="126" spans="25:25">
      <c r="Y126" s="5"/>
    </row>
    <row r="127" spans="25:25">
      <c r="Y127" s="5"/>
    </row>
    <row r="128" spans="25:25">
      <c r="Y128" s="5"/>
    </row>
    <row r="129" spans="25:25">
      <c r="Y129" s="5"/>
    </row>
    <row r="130" spans="25:25">
      <c r="Y130" s="5"/>
    </row>
    <row r="131" spans="25:25">
      <c r="Y131" s="5"/>
    </row>
    <row r="132" spans="25:25">
      <c r="Y132" s="5"/>
    </row>
    <row r="133" spans="25:25">
      <c r="Y133" s="5"/>
    </row>
    <row r="134" spans="25:25">
      <c r="Y134" s="5"/>
    </row>
    <row r="135" spans="25:25">
      <c r="Y135" s="5"/>
    </row>
    <row r="136" spans="25:25">
      <c r="Y136" s="5"/>
    </row>
    <row r="137" spans="25:25">
      <c r="Y137" s="5"/>
    </row>
    <row r="138" spans="25:25">
      <c r="Y138" s="5"/>
    </row>
    <row r="139" spans="25:25">
      <c r="Y139" s="5"/>
    </row>
    <row r="140" spans="25:25">
      <c r="Y140" s="5"/>
    </row>
    <row r="141" spans="25:25">
      <c r="Y141" s="5"/>
    </row>
    <row r="142" spans="25:25">
      <c r="Y142" s="5"/>
    </row>
    <row r="143" spans="25:25">
      <c r="Y143" s="5"/>
    </row>
    <row r="144" spans="25:25">
      <c r="Y144" s="5"/>
    </row>
    <row r="145" spans="25:25">
      <c r="Y145" s="5"/>
    </row>
    <row r="146" spans="25:25">
      <c r="Y146" s="5"/>
    </row>
    <row r="147" spans="25:25">
      <c r="Y147" s="5"/>
    </row>
    <row r="148" spans="25:25">
      <c r="Y148" s="5"/>
    </row>
    <row r="149" spans="25:25">
      <c r="Y149" s="5"/>
    </row>
    <row r="150" spans="25:25">
      <c r="Y150" s="5"/>
    </row>
    <row r="151" spans="25:25">
      <c r="Y151" s="5"/>
    </row>
    <row r="152" spans="25:25">
      <c r="Y152" s="5"/>
    </row>
    <row r="153" spans="25:25">
      <c r="Y153" s="5"/>
    </row>
    <row r="154" spans="25:25">
      <c r="Y154" s="5"/>
    </row>
    <row r="155" spans="25:25">
      <c r="Y155" s="5"/>
    </row>
    <row r="156" spans="25:25">
      <c r="Y156" s="5"/>
    </row>
    <row r="157" spans="25:25">
      <c r="Y157" s="5"/>
    </row>
    <row r="158" spans="25:25">
      <c r="Y158" s="5"/>
    </row>
    <row r="159" spans="25:25">
      <c r="Y159" s="5"/>
    </row>
    <row r="160" spans="25:25">
      <c r="Y160" s="5"/>
    </row>
    <row r="161" spans="25:25">
      <c r="Y161" s="5"/>
    </row>
    <row r="162" spans="25:25">
      <c r="Y162" s="5"/>
    </row>
    <row r="163" spans="25:25">
      <c r="Y163" s="5"/>
    </row>
    <row r="164" spans="25:25">
      <c r="Y164" s="5"/>
    </row>
    <row r="165" spans="25:25">
      <c r="Y165" s="5"/>
    </row>
    <row r="166" spans="25:25">
      <c r="Y166" s="5"/>
    </row>
    <row r="167" spans="25:25">
      <c r="Y167" s="5"/>
    </row>
    <row r="168" spans="25:25">
      <c r="Y168" s="5"/>
    </row>
    <row r="169" spans="25:25">
      <c r="Y169" s="5"/>
    </row>
    <row r="170" spans="25:25">
      <c r="Y170" s="5"/>
    </row>
    <row r="171" spans="25:25">
      <c r="Y171" s="5"/>
    </row>
    <row r="172" spans="25:25">
      <c r="Y172" s="5"/>
    </row>
    <row r="173" spans="25:25">
      <c r="Y173" s="5"/>
    </row>
    <row r="174" spans="25:25">
      <c r="Y174" s="5"/>
    </row>
    <row r="175" spans="25:25">
      <c r="Y175" s="5"/>
    </row>
    <row r="176" spans="25:25">
      <c r="Y176" s="5"/>
    </row>
    <row r="177" spans="25:25">
      <c r="Y177" s="5"/>
    </row>
    <row r="178" spans="25:25">
      <c r="Y178" s="5"/>
    </row>
    <row r="179" spans="25:25">
      <c r="Y179" s="5"/>
    </row>
    <row r="180" spans="25:25">
      <c r="Y180" s="5"/>
    </row>
    <row r="181" spans="25:25">
      <c r="Y181" s="5"/>
    </row>
    <row r="182" spans="25:25">
      <c r="Y182" s="5"/>
    </row>
    <row r="183" spans="25:25">
      <c r="Y183" s="5"/>
    </row>
    <row r="184" spans="25:25">
      <c r="Y184" s="5"/>
    </row>
    <row r="185" spans="25:25">
      <c r="Y185" s="5"/>
    </row>
    <row r="186" spans="25:25">
      <c r="Y186" s="5"/>
    </row>
    <row r="187" spans="25:25">
      <c r="Y187" s="5"/>
    </row>
    <row r="188" spans="25:25">
      <c r="Y188" s="5"/>
    </row>
    <row r="189" spans="25:25">
      <c r="Y189" s="5"/>
    </row>
    <row r="190" spans="25:25">
      <c r="Y190" s="5"/>
    </row>
    <row r="191" spans="25:25">
      <c r="Y191" s="5"/>
    </row>
    <row r="192" spans="25:25">
      <c r="Y192" s="5"/>
    </row>
    <row r="193" spans="25:25">
      <c r="Y193" s="5"/>
    </row>
    <row r="194" spans="25:25">
      <c r="Y194" s="5"/>
    </row>
    <row r="195" spans="25:25">
      <c r="Y195" s="5"/>
    </row>
    <row r="196" spans="25:25">
      <c r="Y196" s="5"/>
    </row>
    <row r="197" spans="25:25">
      <c r="Y197" s="5"/>
    </row>
    <row r="198" spans="25:25">
      <c r="Y198" s="5"/>
    </row>
    <row r="199" spans="25:25">
      <c r="Y199" s="5"/>
    </row>
    <row r="200" spans="25:25">
      <c r="Y200" s="5"/>
    </row>
    <row r="201" spans="25:25">
      <c r="Y201" s="5"/>
    </row>
    <row r="202" spans="25:25">
      <c r="Y202" s="5"/>
    </row>
    <row r="203" spans="25:25">
      <c r="Y203" s="5"/>
    </row>
    <row r="204" spans="25:25">
      <c r="Y204" s="5"/>
    </row>
    <row r="205" spans="25:25">
      <c r="Y205" s="5"/>
    </row>
    <row r="206" spans="25:25">
      <c r="Y206" s="5"/>
    </row>
    <row r="207" spans="25:25">
      <c r="Y207" s="5"/>
    </row>
    <row r="208" spans="25:25">
      <c r="Y208" s="5"/>
    </row>
    <row r="209" spans="25:25">
      <c r="Y209" s="5"/>
    </row>
    <row r="210" spans="25:25">
      <c r="Y210" s="5"/>
    </row>
    <row r="211" spans="25:25">
      <c r="Y211" s="5"/>
    </row>
    <row r="212" spans="25:25">
      <c r="Y212" s="5"/>
    </row>
    <row r="213" spans="25:25">
      <c r="Y213" s="5"/>
    </row>
    <row r="214" spans="25:25">
      <c r="Y214" s="5"/>
    </row>
    <row r="215" spans="25:25">
      <c r="Y215" s="5"/>
    </row>
    <row r="216" spans="25:25">
      <c r="Y216" s="5"/>
    </row>
    <row r="217" spans="25:25">
      <c r="Y217" s="5"/>
    </row>
    <row r="218" spans="25:25">
      <c r="Y218" s="5"/>
    </row>
    <row r="219" spans="25:25">
      <c r="Y219" s="5"/>
    </row>
    <row r="220" spans="25:25">
      <c r="Y220" s="5"/>
    </row>
    <row r="221" spans="25:25">
      <c r="Y221" s="5"/>
    </row>
    <row r="222" spans="25:25">
      <c r="Y222" s="5"/>
    </row>
    <row r="223" spans="25:25">
      <c r="Y223" s="5"/>
    </row>
    <row r="224" spans="25:25">
      <c r="Y224" s="5"/>
    </row>
    <row r="225" spans="25:25">
      <c r="Y225" s="5"/>
    </row>
    <row r="226" spans="25:25">
      <c r="Y226" s="5"/>
    </row>
    <row r="227" spans="25:25">
      <c r="Y227" s="5"/>
    </row>
    <row r="228" spans="25:25">
      <c r="Y228" s="5"/>
    </row>
    <row r="229" spans="25:25">
      <c r="Y229" s="5"/>
    </row>
    <row r="230" spans="25:25">
      <c r="Y230" s="5"/>
    </row>
    <row r="231" spans="25:25">
      <c r="Y231" s="5"/>
    </row>
    <row r="232" spans="25:25">
      <c r="Y232" s="5"/>
    </row>
    <row r="233" spans="25:25">
      <c r="Y233" s="5"/>
    </row>
    <row r="234" spans="25:25">
      <c r="Y234" s="5"/>
    </row>
    <row r="235" spans="25:25">
      <c r="Y235" s="5"/>
    </row>
    <row r="236" spans="25:25">
      <c r="Y236" s="5"/>
    </row>
    <row r="237" spans="25:25">
      <c r="Y237" s="5"/>
    </row>
    <row r="238" spans="25:25">
      <c r="Y238" s="5"/>
    </row>
    <row r="239" spans="25:25">
      <c r="Y239" s="5"/>
    </row>
    <row r="240" spans="25:25">
      <c r="Y240" s="5"/>
    </row>
    <row r="241" spans="25:25">
      <c r="Y241" s="5"/>
    </row>
    <row r="242" spans="25:25">
      <c r="Y242" s="5"/>
    </row>
    <row r="243" spans="25:25">
      <c r="Y243" s="5"/>
    </row>
    <row r="244" spans="25:25">
      <c r="Y244" s="5"/>
    </row>
    <row r="245" spans="25:25">
      <c r="Y245" s="5"/>
    </row>
    <row r="246" spans="25:25">
      <c r="Y246" s="5"/>
    </row>
    <row r="247" spans="25:25">
      <c r="Y247" s="5"/>
    </row>
    <row r="248" spans="25:25">
      <c r="Y248" s="5"/>
    </row>
    <row r="249" spans="25:25">
      <c r="Y249" s="5"/>
    </row>
    <row r="250" spans="25:25">
      <c r="Y250" s="5"/>
    </row>
    <row r="251" spans="25:25">
      <c r="Y251" s="5"/>
    </row>
    <row r="252" spans="25:25">
      <c r="Y252" s="5"/>
    </row>
    <row r="253" spans="25:25">
      <c r="Y253" s="5"/>
    </row>
    <row r="254" spans="25:25">
      <c r="Y254" s="5"/>
    </row>
    <row r="255" spans="25:25">
      <c r="Y255" s="5"/>
    </row>
    <row r="256" spans="25:25">
      <c r="Y256" s="5"/>
    </row>
    <row r="257" spans="25:25">
      <c r="Y257" s="5"/>
    </row>
    <row r="258" spans="25:25">
      <c r="Y258" s="5"/>
    </row>
    <row r="259" spans="25:25">
      <c r="Y259" s="5"/>
    </row>
    <row r="260" spans="25:25">
      <c r="Y260" s="5"/>
    </row>
  </sheetData>
  <mergeCells count="10">
    <mergeCell ref="C92:E92"/>
    <mergeCell ref="F92:G92"/>
    <mergeCell ref="C93:E93"/>
    <mergeCell ref="F93:G93"/>
    <mergeCell ref="B2:K2"/>
    <mergeCell ref="N2:S2"/>
    <mergeCell ref="B89:H89"/>
    <mergeCell ref="B90:K90"/>
    <mergeCell ref="C91:E91"/>
    <mergeCell ref="F91:G91"/>
  </mergeCells>
  <pageMargins left="0.7" right="0.7" top="0.75" bottom="0.75" header="0.3" footer="0.3"/>
  <pageSetup paperSize="9" scale="52" orientation="portrait" horizontalDpi="200" verticalDpi="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Drop Down 1">
              <controlPr defaultSize="0" autoLine="0" autoPict="0">
                <anchor moveWithCells="1">
                  <from>
                    <xdr:col>12</xdr:col>
                    <xdr:colOff>45720</xdr:colOff>
                    <xdr:row>1</xdr:row>
                    <xdr:rowOff>121920</xdr:rowOff>
                  </from>
                  <to>
                    <xdr:col>15</xdr:col>
                    <xdr:colOff>76200</xdr:colOff>
                    <xdr:row>1</xdr:row>
                    <xdr:rowOff>541020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E7FCF-B39F-414E-8C84-AC138B424BF0}">
  <sheetPr>
    <pageSetUpPr fitToPage="1"/>
  </sheetPr>
  <dimension ref="B1:Y267"/>
  <sheetViews>
    <sheetView rightToLeft="1" view="pageBreakPreview" zoomScale="70" zoomScaleNormal="110" zoomScaleSheetLayoutView="70" workbookViewId="0">
      <selection activeCell="O6" sqref="O6"/>
    </sheetView>
  </sheetViews>
  <sheetFormatPr defaultRowHeight="29.4"/>
  <cols>
    <col min="1" max="1" width="4.5546875" customWidth="1"/>
    <col min="2" max="2" width="16.6640625" customWidth="1"/>
    <col min="3" max="3" width="13.6640625" customWidth="1"/>
    <col min="6" max="6" width="11.88671875" customWidth="1"/>
    <col min="7" max="7" width="9.6640625" customWidth="1"/>
    <col min="8" max="9" width="11" customWidth="1"/>
    <col min="10" max="10" width="11.6640625" customWidth="1"/>
    <col min="11" max="11" width="32" customWidth="1"/>
    <col min="12" max="12" width="24.6640625" style="26" customWidth="1"/>
    <col min="13" max="13" width="0.88671875" customWidth="1"/>
    <col min="14" max="14" width="14.33203125" customWidth="1"/>
    <col min="15" max="15" width="12.33203125" customWidth="1"/>
    <col min="16" max="16" width="12.44140625" customWidth="1"/>
    <col min="17" max="17" width="13.109375" customWidth="1"/>
    <col min="19" max="19" width="20" customWidth="1"/>
    <col min="23" max="24" width="9" customWidth="1"/>
    <col min="25" max="25" width="21.109375" customWidth="1"/>
  </cols>
  <sheetData>
    <row r="1" spans="2:25" ht="30" thickBot="1"/>
    <row r="2" spans="2:25" ht="53.25" customHeight="1" thickBot="1">
      <c r="B2" s="421"/>
      <c r="C2" s="422"/>
      <c r="D2" s="422"/>
      <c r="E2" s="422"/>
      <c r="F2" s="422"/>
      <c r="G2" s="422"/>
      <c r="H2" s="422"/>
      <c r="I2" s="422"/>
      <c r="J2" s="422"/>
      <c r="K2" s="423"/>
      <c r="L2" s="27"/>
      <c r="N2" s="424" t="e">
        <f>INDEX(#REF!,#REF!)</f>
        <v>#REF!</v>
      </c>
      <c r="O2" s="400"/>
      <c r="P2" s="400"/>
      <c r="Q2" s="400"/>
      <c r="R2" s="400"/>
      <c r="S2" s="401"/>
    </row>
    <row r="3" spans="2:25" ht="48" customHeight="1" thickTop="1" thickBot="1">
      <c r="B3" s="2" t="s">
        <v>0</v>
      </c>
      <c r="C3" s="2" t="s">
        <v>1</v>
      </c>
      <c r="D3" s="2" t="s">
        <v>2</v>
      </c>
      <c r="E3" s="4" t="s">
        <v>3</v>
      </c>
      <c r="F3" s="12" t="s">
        <v>4</v>
      </c>
      <c r="G3" s="13" t="s">
        <v>16</v>
      </c>
      <c r="H3" s="13" t="s">
        <v>17</v>
      </c>
      <c r="I3" s="13" t="s">
        <v>47</v>
      </c>
      <c r="J3" s="13" t="s">
        <v>9</v>
      </c>
      <c r="K3" s="1" t="s">
        <v>5</v>
      </c>
      <c r="L3" s="28" t="s">
        <v>23</v>
      </c>
      <c r="N3" s="9" t="e">
        <f>IF(N2="مستقیم","طول",IF(N2="L خوابیده به راست","طول",IF(N2="L خوابیده به چپ","طول",IF(N2="L ایستاده به راست","ارتفاع",IF(N2="L ایستاده به چپ","ارتفاع",IF(N2="]  به راست","ارتفاع",IF(N2=" [به چپ","ارتفاع",IF(N2="]  به بالا","طول",IF(N2="]  به پایین","طول",IF(N2="ریشه پله","عمودی",IF(N2="خاموت دایره","قطر",IF(N2="خاموت 90","طول",IF(N2="خاموت 135","طول",IF(N2="رکابی","طول",IF(N2="سنجاقی 135","طول",IF(N2="خرک","پاشنه چپ",""))))))))))))))))</f>
        <v>#REF!</v>
      </c>
      <c r="O3" s="9" t="e">
        <f>IF(N2="L خوابیده به راست","ارتفاع",IF(N2="L خوابیده به چپ","ارتفاع",IF(N2="L ایستاده به راست","پاشنه",IF(N2="L ایستاده به چپ","پاشنه",IF(N2="]  به راست","عرض پایین",IF(N2=" [به چپ","عرض پایین",IF(N2="]  به بالا","ارتفاع چپ",IF(N2="]  به پایین","ارتفاع چپ",IF(N2="ریشه پله","شیب",IF(N2="خاموت 90","عرض",IF(N2="خاموت 135","عرض",IF(N2="رکابی","عرض",IF(N2="سنجاقی 135","طول خم 90",IF(N2="خرک","ارتفاع",""))))))))))))))</f>
        <v>#REF!</v>
      </c>
      <c r="P3" s="9" t="e">
        <f>IF(N2="]  به راست","عرض بالا",IF(N2=" [به چپ","عرض بالا",IF(N2="]  به بالا","ارتفاع راست",IF(N2="]  به پایین","ارتفاع راست",IF(N2="ریشه پله","افقی",IF(N2="خاموت 90","طول خم",IF(N2="خاموت 135","طول خم",IF(N2="رکابی","طول خم",IF(N2="سنجاقی 135","طول خم 135",IF(N2="خرک","طول",""))))))))))</f>
        <v>#REF!</v>
      </c>
      <c r="Q3" s="9" t="e">
        <f>IF(N2="رکابی","قطر خم",IF(N2="سنجاقی 135","قطر خم",IF(N2="خرک","پاشنه راست","")))</f>
        <v>#REF!</v>
      </c>
      <c r="R3" s="10"/>
      <c r="S3" s="10"/>
    </row>
    <row r="4" spans="2:25" ht="84.75" customHeight="1" thickBot="1">
      <c r="B4" s="14">
        <v>1</v>
      </c>
      <c r="C4" s="15" t="s">
        <v>10</v>
      </c>
      <c r="D4" s="16">
        <v>18</v>
      </c>
      <c r="E4" s="16">
        <v>47</v>
      </c>
      <c r="F4" s="17">
        <v>9.8000000000000007</v>
      </c>
      <c r="G4" s="18">
        <f>F4*E4</f>
        <v>460.6</v>
      </c>
      <c r="H4" s="18" t="e">
        <f>IF(D4=6,#REF!,IF('لیستوفر هوشمند (2)'!D4=8,#REF!,IF('لیستوفر هوشمند (2)'!D4=10,#REF!,IF(D4=12,#REF!,IF('لیستوفر هوشمند (2)'!D4=14,#REF!,IF('لیستوفر هوشمند (2)'!D4=16,#REF!,IF('لیستوفر هوشمند (2)'!D4=18,#REF!,IF('لیستوفر هوشمند (2)'!D4=20,#REF!,IF('لیستوفر هوشمند (2)'!D4=22,#REF!,IF('لیستوفر هوشمند (2)'!D4=24,#REF!,IF('لیستوفر هوشمند (2)'!D4=25,#REF!,IF('لیستوفر هوشمند (2)'!D4=26,#REF!,IF('لیستوفر هوشمند (2)'!D4=28,#REF!,IF('لیستوفر هوشمند (2)'!D4=30,#REF!,IF('لیستوفر هوشمند (2)'!D4=32,#REF!,0)))))))))))))))</f>
        <v>#REF!</v>
      </c>
      <c r="I4" s="48">
        <v>1</v>
      </c>
      <c r="J4" s="18" t="e">
        <f>G4*H4</f>
        <v>#REF!</v>
      </c>
      <c r="K4" s="3"/>
      <c r="L4" s="29" t="s">
        <v>24</v>
      </c>
      <c r="N4" s="6">
        <v>1460</v>
      </c>
      <c r="O4" s="7">
        <v>320</v>
      </c>
      <c r="P4" s="7">
        <v>90</v>
      </c>
      <c r="Q4" s="7" t="s">
        <v>13</v>
      </c>
      <c r="R4" s="7"/>
      <c r="S4" s="8"/>
      <c r="W4" s="5">
        <f t="array" ref="W4">IFERROR(INDEX($D$4:$D$95,MATCH(0,COUNTIF($W$3:W3,$D$4:$D$95),0)),"")</f>
        <v>18</v>
      </c>
      <c r="Y4" s="5" t="str">
        <f t="array" ref="Y4">IFERROR(INDEX($L$4:$L$95,MATCH(0,COUNTIF($Y$3:Y3,$L$4:$L$95),0),0),0)</f>
        <v>فونداسیون</v>
      </c>
    </row>
    <row r="5" spans="2:25" ht="84.75" customHeight="1" thickBot="1">
      <c r="B5" s="14">
        <v>2</v>
      </c>
      <c r="C5" s="15" t="s">
        <v>6</v>
      </c>
      <c r="D5" s="16">
        <v>18</v>
      </c>
      <c r="E5" s="16">
        <v>62</v>
      </c>
      <c r="F5" s="17">
        <v>12</v>
      </c>
      <c r="G5" s="18">
        <f>F5*E5</f>
        <v>744</v>
      </c>
      <c r="H5" s="18" t="e">
        <f>IF(D5=6,#REF!,IF('لیستوفر هوشمند (2)'!D5=8,#REF!,IF('لیستوفر هوشمند (2)'!D5=10,#REF!,IF(D5=12,#REF!,IF('لیستوفر هوشمند (2)'!D5=14,#REF!,IF('لیستوفر هوشمند (2)'!D5=16,#REF!,IF('لیستوفر هوشمند (2)'!D5=18,#REF!,IF('لیستوفر هوشمند (2)'!D5=20,#REF!,IF('لیستوفر هوشمند (2)'!D5=22,#REF!,IF('لیستوفر هوشمند (2)'!D5=24,#REF!,IF('لیستوفر هوشمند (2)'!D5=25,#REF!,IF('لیستوفر هوشمند (2)'!D5=26,#REF!,IF('لیستوفر هوشمند (2)'!D5=28,#REF!,IF('لیستوفر هوشمند (2)'!D5=30,#REF!,IF('لیستوفر هوشمند (2)'!D5=32,#REF!,0)))))))))))))))</f>
        <v>#REF!</v>
      </c>
      <c r="I5" s="48">
        <v>1</v>
      </c>
      <c r="J5" s="18" t="e">
        <f>G5*H5</f>
        <v>#REF!</v>
      </c>
      <c r="K5" s="3"/>
      <c r="L5" s="29" t="s">
        <v>24</v>
      </c>
      <c r="N5" s="37"/>
      <c r="O5" s="37"/>
      <c r="P5" s="37"/>
      <c r="Q5" s="37"/>
      <c r="R5" s="37"/>
      <c r="S5" s="37"/>
      <c r="W5" s="5"/>
      <c r="Y5" s="5"/>
    </row>
    <row r="6" spans="2:25" ht="84.75" customHeight="1" thickBot="1">
      <c r="B6" s="14">
        <v>3</v>
      </c>
      <c r="C6" s="15" t="s">
        <v>7</v>
      </c>
      <c r="D6" s="16">
        <v>18</v>
      </c>
      <c r="E6" s="16">
        <v>62</v>
      </c>
      <c r="F6" s="17">
        <v>2.2000000000000002</v>
      </c>
      <c r="G6" s="18">
        <f>F6*E6</f>
        <v>136.4</v>
      </c>
      <c r="H6" s="18" t="e">
        <f>IF(D6=6,#REF!,IF('لیستوفر هوشمند (2)'!D6=8,#REF!,IF('لیستوفر هوشمند (2)'!D6=10,#REF!,IF(D6=12,#REF!,IF('لیستوفر هوشمند (2)'!D6=14,#REF!,IF('لیستوفر هوشمند (2)'!D6=16,#REF!,IF('لیستوفر هوشمند (2)'!D6=18,#REF!,IF('لیستوفر هوشمند (2)'!D6=20,#REF!,IF('لیستوفر هوشمند (2)'!D6=22,#REF!,IF('لیستوفر هوشمند (2)'!D6=24,#REF!,IF('لیستوفر هوشمند (2)'!D6=25,#REF!,IF('لیستوفر هوشمند (2)'!D6=26,#REF!,IF('لیستوفر هوشمند (2)'!D6=28,#REF!,IF('لیستوفر هوشمند (2)'!D6=30,#REF!,IF('لیستوفر هوشمند (2)'!D6=32,#REF!,0)))))))))))))))</f>
        <v>#REF!</v>
      </c>
      <c r="I6" s="48">
        <v>1</v>
      </c>
      <c r="J6" s="18" t="e">
        <f>G6*H6</f>
        <v>#REF!</v>
      </c>
      <c r="K6" s="3"/>
      <c r="L6" s="29" t="s">
        <v>24</v>
      </c>
      <c r="N6" s="37"/>
      <c r="O6" s="37"/>
      <c r="P6" s="37"/>
      <c r="Q6" s="37"/>
      <c r="R6" s="37"/>
      <c r="S6" s="37"/>
      <c r="W6" s="5"/>
      <c r="Y6" s="5"/>
    </row>
    <row r="7" spans="2:25" ht="84.6" customHeight="1" thickBot="1">
      <c r="B7" s="14">
        <v>4</v>
      </c>
      <c r="C7" s="15" t="s">
        <v>8</v>
      </c>
      <c r="D7" s="16">
        <v>18</v>
      </c>
      <c r="E7" s="16">
        <v>25</v>
      </c>
      <c r="F7" s="17">
        <v>3</v>
      </c>
      <c r="G7" s="18">
        <f t="shared" ref="G7:G95" si="0">F7*E7</f>
        <v>75</v>
      </c>
      <c r="H7" s="18" t="e">
        <f>IF(D7=6,#REF!,IF('لیستوفر هوشمند (2)'!D7=8,#REF!,IF('لیستوفر هوشمند (2)'!D7=10,#REF!,IF(D7=12,#REF!,IF('لیستوفر هوشمند (2)'!D7=14,#REF!,IF('لیستوفر هوشمند (2)'!D7=16,#REF!,IF('لیستوفر هوشمند (2)'!D7=18,#REF!,IF('لیستوفر هوشمند (2)'!D7=20,#REF!,IF('لیستوفر هوشمند (2)'!D7=22,#REF!,IF('لیستوفر هوشمند (2)'!D7=24,#REF!,IF('لیستوفر هوشمند (2)'!D7=25,#REF!,IF('لیستوفر هوشمند (2)'!D7=26,#REF!,IF('لیستوفر هوشمند (2)'!D7=28,#REF!,IF('لیستوفر هوشمند (2)'!D7=30,#REF!,IF('لیستوفر هوشمند (2)'!D7=32,#REF!,0)))))))))))))))</f>
        <v>#REF!</v>
      </c>
      <c r="I7" s="48">
        <v>1</v>
      </c>
      <c r="J7" s="18" t="e">
        <f t="shared" ref="J7:J10" si="1">G7*H7</f>
        <v>#REF!</v>
      </c>
      <c r="K7" s="3"/>
      <c r="L7" s="29" t="s">
        <v>24</v>
      </c>
      <c r="W7" s="5">
        <f t="array" ref="W7">IFERROR(INDEX($D$4:$D$95,MATCH(0,COUNTIF($W$3:W4,$D$4:$D$95),0)),"")</f>
        <v>16</v>
      </c>
      <c r="Y7" s="5" t="str">
        <f t="array" ref="Y7">IFERROR(INDEX($L$4:$L$95,MATCH(0,COUNTIF($Y$3:Y4,$L$4:$L$95),0),0),0)</f>
        <v>ستون طبقه 1</v>
      </c>
    </row>
    <row r="8" spans="2:25" ht="82.95" customHeight="1" thickBot="1">
      <c r="B8" s="14">
        <v>5</v>
      </c>
      <c r="C8" s="15" t="s">
        <v>11</v>
      </c>
      <c r="D8" s="16">
        <v>16</v>
      </c>
      <c r="E8" s="16">
        <v>90</v>
      </c>
      <c r="F8" s="17">
        <v>4.9000000000000004</v>
      </c>
      <c r="G8" s="18">
        <f t="shared" si="0"/>
        <v>441.00000000000006</v>
      </c>
      <c r="H8" s="18" t="e">
        <f>IF(D8=6,#REF!,IF('لیستوفر هوشمند (2)'!D8=8,#REF!,IF('لیستوفر هوشمند (2)'!D8=10,#REF!,IF(D8=12,#REF!,IF('لیستوفر هوشمند (2)'!D8=14,#REF!,IF('لیستوفر هوشمند (2)'!D8=16,#REF!,IF('لیستوفر هوشمند (2)'!D8=18,#REF!,IF('لیستوفر هوشمند (2)'!D8=20,#REF!,IF('لیستوفر هوشمند (2)'!D8=22,#REF!,IF('لیستوفر هوشمند (2)'!D8=24,#REF!,IF('لیستوفر هوشمند (2)'!D8=25,#REF!,IF('لیستوفر هوشمند (2)'!D8=26,#REF!,IF('لیستوفر هوشمند (2)'!D8=28,#REF!,IF('لیستوفر هوشمند (2)'!D8=30,#REF!,IF('لیستوفر هوشمند (2)'!D8=32,#REF!,0)))))))))))))))</f>
        <v>#REF!</v>
      </c>
      <c r="I8" s="18">
        <v>1.25</v>
      </c>
      <c r="J8" s="18" t="e">
        <f>G8*H8*I8</f>
        <v>#REF!</v>
      </c>
      <c r="K8" s="3"/>
      <c r="L8" s="29" t="s">
        <v>33</v>
      </c>
      <c r="W8" s="5">
        <f t="array" ref="W8">IFERROR(INDEX($D$4:$D$95,MATCH(0,COUNTIF($W$3:W7,$D$4:$D$95),0)),"")</f>
        <v>10</v>
      </c>
      <c r="Y8" s="5" t="str">
        <f t="array" ref="Y8">IFERROR(INDEX($L$4:$L$95,MATCH(0,COUNTIF($Y$3:Y7,$L$4:$L$95),0),0),0)</f>
        <v>خاموت ستون اول</v>
      </c>
    </row>
    <row r="9" spans="2:25" ht="121.2" customHeight="1" thickBot="1">
      <c r="B9" s="14">
        <v>6</v>
      </c>
      <c r="C9" s="15" t="s">
        <v>18</v>
      </c>
      <c r="D9" s="16">
        <v>10</v>
      </c>
      <c r="E9" s="16">
        <f>32*9</f>
        <v>288</v>
      </c>
      <c r="F9" s="17">
        <v>1.46</v>
      </c>
      <c r="G9" s="18">
        <f t="shared" si="0"/>
        <v>420.48</v>
      </c>
      <c r="H9" s="18" t="e">
        <f>IF(D9=6,#REF!,IF('لیستوفر هوشمند (2)'!D9=8,#REF!,IF('لیستوفر هوشمند (2)'!D9=10,#REF!,IF(D9=12,#REF!,IF('لیستوفر هوشمند (2)'!D9=14,#REF!,IF('لیستوفر هوشمند (2)'!D9=16,#REF!,IF('لیستوفر هوشمند (2)'!D9=18,#REF!,IF('لیستوفر هوشمند (2)'!D9=20,#REF!,IF('لیستوفر هوشمند (2)'!D9=22,#REF!,IF('لیستوفر هوشمند (2)'!D9=24,#REF!,IF('لیستوفر هوشمند (2)'!D9=25,#REF!,IF('لیستوفر هوشمند (2)'!D9=26,#REF!,IF('لیستوفر هوشمند (2)'!D9=28,#REF!,IF('لیستوفر هوشمند (2)'!D9=30,#REF!,IF('لیستوفر هوشمند (2)'!D9=32,#REF!,0)))))))))))))))</f>
        <v>#REF!</v>
      </c>
      <c r="I9" s="48">
        <v>1</v>
      </c>
      <c r="J9" s="18" t="e">
        <f t="shared" si="1"/>
        <v>#REF!</v>
      </c>
      <c r="K9" s="3"/>
      <c r="L9" s="29" t="s">
        <v>34</v>
      </c>
      <c r="W9" s="5">
        <f t="array" ref="W9">IFERROR(INDEX($D$4:$D$95,MATCH(0,COUNTIF($W$3:W8,$D$4:$D$95),0)),"")</f>
        <v>14</v>
      </c>
      <c r="Y9" s="5" t="str">
        <f t="array" ref="Y9">IFERROR(INDEX($L$4:$L$95,MATCH(0,COUNTIF($Y$3:Y8,$L$4:$L$95),0),0),0)</f>
        <v>سنجاقی ستون اول</v>
      </c>
    </row>
    <row r="10" spans="2:25" ht="86.4" customHeight="1" thickBot="1">
      <c r="B10" s="14">
        <v>7</v>
      </c>
      <c r="C10" s="15" t="s">
        <v>39</v>
      </c>
      <c r="D10" s="16">
        <v>10</v>
      </c>
      <c r="E10" s="16">
        <f>32*9</f>
        <v>288</v>
      </c>
      <c r="F10" s="17">
        <v>0.5</v>
      </c>
      <c r="G10" s="18">
        <f t="shared" si="0"/>
        <v>144</v>
      </c>
      <c r="H10" s="18" t="e">
        <f>IF(D10=6,#REF!,IF('لیستوفر هوشمند (2)'!D10=8,#REF!,IF('لیستوفر هوشمند (2)'!D10=10,#REF!,IF(D10=12,#REF!,IF('لیستوفر هوشمند (2)'!D10=14,#REF!,IF('لیستوفر هوشمند (2)'!D10=16,#REF!,IF('لیستوفر هوشمند (2)'!D10=18,#REF!,IF('لیستوفر هوشمند (2)'!D10=20,#REF!,IF('لیستوفر هوشمند (2)'!D10=22,#REF!,IF('لیستوفر هوشمند (2)'!D10=24,#REF!,IF('لیستوفر هوشمند (2)'!D10=25,#REF!,IF('لیستوفر هوشمند (2)'!D10=26,#REF!,IF('لیستوفر هوشمند (2)'!D10=28,#REF!,IF('لیستوفر هوشمند (2)'!D10=30,#REF!,IF('لیستوفر هوشمند (2)'!D10=32,#REF!,0)))))))))))))))</f>
        <v>#REF!</v>
      </c>
      <c r="I10" s="48">
        <v>1</v>
      </c>
      <c r="J10" s="18" t="e">
        <f t="shared" si="1"/>
        <v>#REF!</v>
      </c>
      <c r="K10" s="3"/>
      <c r="L10" s="29" t="s">
        <v>35</v>
      </c>
      <c r="W10" s="5">
        <f t="array" ref="W10">IFERROR(INDEX($D$4:$D$95,MATCH(0,COUNTIF($W$3:W9,$D$4:$D$95),0)),"")</f>
        <v>0</v>
      </c>
      <c r="Y10" s="5" t="str">
        <f t="array" ref="Y10">IFERROR(INDEX($L$4:$L$95,MATCH(0,COUNTIF($Y$3:Y9,$L$4:$L$95),0),0),0)</f>
        <v>ستون طبقه 2</v>
      </c>
    </row>
    <row r="11" spans="2:25" ht="84" customHeight="1" thickBot="1">
      <c r="B11" s="14">
        <v>8</v>
      </c>
      <c r="C11" s="15" t="s">
        <v>40</v>
      </c>
      <c r="D11" s="16">
        <v>14</v>
      </c>
      <c r="E11" s="16">
        <v>90</v>
      </c>
      <c r="F11" s="17">
        <v>4</v>
      </c>
      <c r="G11" s="18">
        <f t="shared" si="0"/>
        <v>360</v>
      </c>
      <c r="H11" s="18" t="e">
        <f>IF(D11=6,#REF!,IF('لیستوفر هوشمند (2)'!D11=8,#REF!,IF('لیستوفر هوشمند (2)'!D11=10,#REF!,IF(D11=12,#REF!,IF('لیستوفر هوشمند (2)'!D11=14,#REF!,IF('لیستوفر هوشمند (2)'!D11=16,#REF!,IF('لیستوفر هوشمند (2)'!D11=18,#REF!,IF('لیستوفر هوشمند (2)'!D11=20,#REF!,IF('لیستوفر هوشمند (2)'!D11=22,#REF!,IF('لیستوفر هوشمند (2)'!D11=24,#REF!,IF('لیستوفر هوشمند (2)'!D11=25,#REF!,IF('لیستوفر هوشمند (2)'!D11=26,#REF!,IF('لیستوفر هوشمند (2)'!D11=28,#REF!,IF('لیستوفر هوشمند (2)'!D11=30,#REF!,IF('لیستوفر هوشمند (2)'!D11=32,#REF!,0)))))))))))))))</f>
        <v>#REF!</v>
      </c>
      <c r="I11" s="48">
        <v>1</v>
      </c>
      <c r="J11" s="18" t="e">
        <f t="shared" ref="J11:J16" si="2">G11*H11</f>
        <v>#REF!</v>
      </c>
      <c r="K11" s="38"/>
      <c r="L11" s="39" t="s">
        <v>28</v>
      </c>
      <c r="W11" s="5" t="str">
        <f t="array" ref="W11">IFERROR(INDEX($D$4:$D$95,MATCH(0,COUNTIF($W$3:W10,$D$4:$D$95),0)),"")</f>
        <v/>
      </c>
      <c r="Y11" s="5" t="str">
        <f t="array" ref="Y11">IFERROR(INDEX($L$4:$L$95,MATCH(0,COUNTIF($Y$3:Y10,$L$4:$L$95),0),0),0)</f>
        <v>خاموت ستون دوم</v>
      </c>
    </row>
    <row r="12" spans="2:25" ht="121.95" customHeight="1" thickBot="1">
      <c r="B12" s="14">
        <v>9</v>
      </c>
      <c r="C12" s="15" t="s">
        <v>41</v>
      </c>
      <c r="D12" s="16">
        <v>10</v>
      </c>
      <c r="E12" s="16">
        <v>261</v>
      </c>
      <c r="F12" s="17">
        <v>1.46</v>
      </c>
      <c r="G12" s="18">
        <f t="shared" si="0"/>
        <v>381.06</v>
      </c>
      <c r="H12" s="18" t="e">
        <f>IF(D12=6,#REF!,IF('لیستوفر هوشمند (2)'!D12=8,#REF!,IF('لیستوفر هوشمند (2)'!D12=10,#REF!,IF(D12=12,#REF!,IF('لیستوفر هوشمند (2)'!D12=14,#REF!,IF('لیستوفر هوشمند (2)'!D12=16,#REF!,IF('لیستوفر هوشمند (2)'!D12=18,#REF!,IF('لیستوفر هوشمند (2)'!D12=20,#REF!,IF('لیستوفر هوشمند (2)'!D12=22,#REF!,IF('لیستوفر هوشمند (2)'!D12=24,#REF!,IF('لیستوفر هوشمند (2)'!D12=25,#REF!,IF('لیستوفر هوشمند (2)'!D12=26,#REF!,IF('لیستوفر هوشمند (2)'!D12=28,#REF!,IF('لیستوفر هوشمند (2)'!D12=30,#REF!,IF('لیستوفر هوشمند (2)'!D12=32,#REF!,0)))))))))))))))</f>
        <v>#REF!</v>
      </c>
      <c r="I12" s="48">
        <v>1</v>
      </c>
      <c r="J12" s="18" t="e">
        <f t="shared" si="2"/>
        <v>#REF!</v>
      </c>
      <c r="K12" s="3"/>
      <c r="L12" s="29" t="s">
        <v>37</v>
      </c>
      <c r="W12" s="5" t="str">
        <f t="array" ref="W12">IFERROR(INDEX($D$4:$D$95,MATCH(0,COUNTIF($W$3:W11,$D$4:$D$95),0)),"")</f>
        <v/>
      </c>
      <c r="Y12" s="5" t="str">
        <f t="array" ref="Y12">IFERROR(INDEX($L$4:$L$95,MATCH(0,COUNTIF($Y$3:Y11,$L$4:$L$95),0),0),0)</f>
        <v>سنجاقی ستون دوم</v>
      </c>
    </row>
    <row r="13" spans="2:25" ht="77.400000000000006" customHeight="1" thickBot="1">
      <c r="B13" s="14">
        <v>10</v>
      </c>
      <c r="C13" s="15" t="s">
        <v>42</v>
      </c>
      <c r="D13" s="16">
        <v>10</v>
      </c>
      <c r="E13" s="16">
        <v>261</v>
      </c>
      <c r="F13" s="17">
        <v>0.5</v>
      </c>
      <c r="G13" s="18">
        <f t="shared" si="0"/>
        <v>130.5</v>
      </c>
      <c r="H13" s="18" t="e">
        <f>IF(D13=6,#REF!,IF('لیستوفر هوشمند (2)'!D13=8,#REF!,IF('لیستوفر هوشمند (2)'!D13=10,#REF!,IF(D13=12,#REF!,IF('لیستوفر هوشمند (2)'!D13=14,#REF!,IF('لیستوفر هوشمند (2)'!D13=16,#REF!,IF('لیستوفر هوشمند (2)'!D13=18,#REF!,IF('لیستوفر هوشمند (2)'!D13=20,#REF!,IF('لیستوفر هوشمند (2)'!D13=22,#REF!,IF('لیستوفر هوشمند (2)'!D13=24,#REF!,IF('لیستوفر هوشمند (2)'!D13=25,#REF!,IF('لیستوفر هوشمند (2)'!D13=26,#REF!,IF('لیستوفر هوشمند (2)'!D13=28,#REF!,IF('لیستوفر هوشمند (2)'!D13=30,#REF!,IF('لیستوفر هوشمند (2)'!D13=32,#REF!,0)))))))))))))))</f>
        <v>#REF!</v>
      </c>
      <c r="I13" s="48">
        <v>1</v>
      </c>
      <c r="J13" s="18" t="e">
        <f t="shared" si="2"/>
        <v>#REF!</v>
      </c>
      <c r="K13" s="3"/>
      <c r="L13" s="29" t="s">
        <v>38</v>
      </c>
      <c r="W13" s="5" t="str">
        <f t="array" ref="W13">IFERROR(INDEX($D$4:$D$95,MATCH(0,COUNTIF($W$3:W12,$D$4:$D$95),0)),"")</f>
        <v/>
      </c>
      <c r="Y13" s="5" t="str">
        <f t="array" ref="Y13">IFERROR(INDEX($L$4:$L$95,MATCH(0,COUNTIF($Y$3:Y12,$L$4:$L$95),0),0),0)</f>
        <v>ستون طبقه 3</v>
      </c>
    </row>
    <row r="14" spans="2:25" ht="67.95" customHeight="1" thickBot="1">
      <c r="B14" s="14">
        <v>11</v>
      </c>
      <c r="C14" s="15" t="s">
        <v>43</v>
      </c>
      <c r="D14" s="16">
        <v>14</v>
      </c>
      <c r="E14" s="16">
        <v>72</v>
      </c>
      <c r="F14" s="17">
        <v>3.24</v>
      </c>
      <c r="G14" s="18">
        <f t="shared" si="0"/>
        <v>233.28000000000003</v>
      </c>
      <c r="H14" s="18" t="e">
        <f>IF(D14=6,#REF!,IF('لیستوفر هوشمند (2)'!D14=8,#REF!,IF('لیستوفر هوشمند (2)'!D14=10,#REF!,IF(D14=12,#REF!,IF('لیستوفر هوشمند (2)'!D14=14,#REF!,IF('لیستوفر هوشمند (2)'!D14=16,#REF!,IF('لیستوفر هوشمند (2)'!D14=18,#REF!,IF('لیستوفر هوشمند (2)'!D14=20,#REF!,IF('لیستوفر هوشمند (2)'!D14=22,#REF!,IF('لیستوفر هوشمند (2)'!D14=24,#REF!,IF('لیستوفر هوشمند (2)'!D14=25,#REF!,IF('لیستوفر هوشمند (2)'!D14=26,#REF!,IF('لیستوفر هوشمند (2)'!D14=28,#REF!,IF('لیستوفر هوشمند (2)'!D14=30,#REF!,IF('لیستوفر هوشمند (2)'!D14=32,#REF!,0)))))))))))))))</f>
        <v>#REF!</v>
      </c>
      <c r="I14" s="48">
        <v>1</v>
      </c>
      <c r="J14" s="18" t="e">
        <f t="shared" si="2"/>
        <v>#REF!</v>
      </c>
      <c r="K14" s="3"/>
      <c r="L14" s="39" t="s">
        <v>36</v>
      </c>
      <c r="W14" s="5" t="str">
        <f t="array" ref="W14">IFERROR(INDEX($D$4:$D$95,MATCH(0,COUNTIF($W$3:W13,$D$4:$D$95),0)),"")</f>
        <v/>
      </c>
      <c r="Y14" s="5" t="str">
        <f t="array" ref="Y14">IFERROR(INDEX($L$4:$L$95,MATCH(0,COUNTIF($Y$3:Y13,$L$4:$L$95),0),0),0)</f>
        <v>خاموت ستون سوم</v>
      </c>
    </row>
    <row r="15" spans="2:25" ht="139.94999999999999" customHeight="1" thickBot="1">
      <c r="B15" s="14">
        <v>12</v>
      </c>
      <c r="C15" s="15" t="s">
        <v>31</v>
      </c>
      <c r="D15" s="16">
        <v>10</v>
      </c>
      <c r="E15" s="16">
        <f>32*9</f>
        <v>288</v>
      </c>
      <c r="F15" s="17">
        <v>1.26</v>
      </c>
      <c r="G15" s="18">
        <f t="shared" si="0"/>
        <v>362.88</v>
      </c>
      <c r="H15" s="18" t="e">
        <f>IF(D15=6,#REF!,IF('لیستوفر هوشمند (2)'!D15=8,#REF!,IF('لیستوفر هوشمند (2)'!D15=10,#REF!,IF(D15=12,#REF!,IF('لیستوفر هوشمند (2)'!D15=14,#REF!,IF('لیستوفر هوشمند (2)'!D15=16,#REF!,IF('لیستوفر هوشمند (2)'!D15=18,#REF!,IF('لیستوفر هوشمند (2)'!D15=20,#REF!,IF('لیستوفر هوشمند (2)'!D15=22,#REF!,IF('لیستوفر هوشمند (2)'!D15=24,#REF!,IF('لیستوفر هوشمند (2)'!D15=25,#REF!,IF('لیستوفر هوشمند (2)'!D15=26,#REF!,IF('لیستوفر هوشمند (2)'!D15=28,#REF!,IF('لیستوفر هوشمند (2)'!D15=30,#REF!,IF('لیستوفر هوشمند (2)'!D15=32,#REF!,0)))))))))))))))</f>
        <v>#REF!</v>
      </c>
      <c r="I15" s="48">
        <v>1</v>
      </c>
      <c r="J15" s="18" t="e">
        <f t="shared" si="2"/>
        <v>#REF!</v>
      </c>
      <c r="K15" s="3"/>
      <c r="L15" s="29" t="s">
        <v>44</v>
      </c>
      <c r="W15" s="5" t="str">
        <f t="array" ref="W15">IFERROR(INDEX($D$4:$D$95,MATCH(0,COUNTIF($W$3:W14,$D$4:$D$95),0)),"")</f>
        <v/>
      </c>
      <c r="Y15" s="5" t="str">
        <f t="array" ref="Y15">IFERROR(INDEX($L$4:$L$95,MATCH(0,COUNTIF($Y$3:Y14,$L$4:$L$95),0),0),0)</f>
        <v>سنجاقی ستون سوم</v>
      </c>
    </row>
    <row r="16" spans="2:25" ht="98.4" customHeight="1" thickBot="1">
      <c r="B16" s="14">
        <v>13</v>
      </c>
      <c r="C16" s="15" t="s">
        <v>46</v>
      </c>
      <c r="D16" s="16">
        <v>10</v>
      </c>
      <c r="E16" s="16">
        <v>288</v>
      </c>
      <c r="F16" s="17">
        <v>0.45</v>
      </c>
      <c r="G16" s="18">
        <f t="shared" si="0"/>
        <v>129.6</v>
      </c>
      <c r="H16" s="18" t="e">
        <f>IF(D16=6,#REF!,IF('لیستوفر هوشمند (2)'!D16=8,#REF!,IF('لیستوفر هوشمند (2)'!D16=10,#REF!,IF(D16=12,#REF!,IF('لیستوفر هوشمند (2)'!D16=14,#REF!,IF('لیستوفر هوشمند (2)'!D16=16,#REF!,IF('لیستوفر هوشمند (2)'!D16=18,#REF!,IF('لیستوفر هوشمند (2)'!D16=20,#REF!,IF('لیستوفر هوشمند (2)'!D16=22,#REF!,IF('لیستوفر هوشمند (2)'!D16=24,#REF!,IF('لیستوفر هوشمند (2)'!D16=25,#REF!,IF('لیستوفر هوشمند (2)'!D16=26,#REF!,IF('لیستوفر هوشمند (2)'!D16=28,#REF!,IF('لیستوفر هوشمند (2)'!D16=30,#REF!,IF('لیستوفر هوشمند (2)'!D16=32,#REF!,0)))))))))))))))</f>
        <v>#REF!</v>
      </c>
      <c r="I16" s="48">
        <v>1</v>
      </c>
      <c r="J16" s="18" t="e">
        <f t="shared" si="2"/>
        <v>#REF!</v>
      </c>
      <c r="K16" s="3"/>
      <c r="L16" s="29" t="s">
        <v>45</v>
      </c>
      <c r="W16" s="5" t="str">
        <f t="array" ref="W16">IFERROR(INDEX($D$4:$D$95,MATCH(0,COUNTIF($W$3:W15,$D$4:$D$95),0)),"")</f>
        <v/>
      </c>
      <c r="Y16" s="5">
        <f t="array" ref="Y16">IFERROR(INDEX($L$4:$L$95,MATCH(0,COUNTIF($Y$3:Y15,$L$4:$L$95),0),0),0)</f>
        <v>0</v>
      </c>
    </row>
    <row r="17" spans="2:25" ht="110.4" customHeight="1" thickBot="1">
      <c r="B17" s="14"/>
      <c r="C17" s="15"/>
      <c r="D17" s="16"/>
      <c r="E17" s="16"/>
      <c r="F17" s="17"/>
      <c r="G17" s="18"/>
      <c r="H17" s="18"/>
      <c r="I17" s="18"/>
      <c r="J17" s="18"/>
      <c r="K17" s="3"/>
      <c r="L17" s="29"/>
      <c r="W17" s="5" t="str">
        <f t="array" ref="W17">IFERROR(INDEX($D$4:$D$95,MATCH(0,COUNTIF($W$3:W16,$D$4:$D$95),0)),"")</f>
        <v/>
      </c>
      <c r="Y17" s="5">
        <f t="array" ref="Y17">IFERROR(INDEX($L$4:$L$95,MATCH(0,COUNTIF($Y$3:Y16,$L$4:$L$95),0),0),0)</f>
        <v>0</v>
      </c>
    </row>
    <row r="18" spans="2:25" ht="39.9" hidden="1" customHeight="1" thickBot="1">
      <c r="B18" s="14">
        <v>20</v>
      </c>
      <c r="C18" s="15" t="s">
        <v>18</v>
      </c>
      <c r="D18" s="16"/>
      <c r="E18" s="16">
        <v>0</v>
      </c>
      <c r="F18" s="17">
        <v>1.8</v>
      </c>
      <c r="G18" s="18">
        <f t="shared" si="0"/>
        <v>0</v>
      </c>
      <c r="H18" s="18">
        <f>IF(D18=6,#REF!,IF('لیستوفر هوشمند (2)'!D18=8,#REF!,IF('لیستوفر هوشمند (2)'!D18=10,#REF!,IF(D18=12,#REF!,IF('لیستوفر هوشمند (2)'!D18=14,#REF!,IF('لیستوفر هوشمند (2)'!D18=16,#REF!,IF('لیستوفر هوشمند (2)'!D18=18,#REF!,IF('لیستوفر هوشمند (2)'!D18=20,#REF!,IF('لیستوفر هوشمند (2)'!D18=22,#REF!,IF('لیستوفر هوشمند (2)'!D18=24,#REF!,IF('لیستوفر هوشمند (2)'!D18=25,#REF!,IF('لیستوفر هوشمند (2)'!D18=26,#REF!,IF('لیستوفر هوشمند (2)'!D18=28,#REF!,IF('لیستوفر هوشمند (2)'!D18=30,#REF!,IF('لیستوفر هوشمند (2)'!D18=32,#REF!,0)))))))))))))))</f>
        <v>0</v>
      </c>
      <c r="I18" s="18"/>
      <c r="J18" s="24">
        <f t="shared" ref="J18:J49" si="3">G18*H18</f>
        <v>0</v>
      </c>
      <c r="K18" s="3"/>
      <c r="L18" s="29"/>
      <c r="W18" s="5" t="str">
        <f t="array" ref="W18">IFERROR(INDEX($D$4:$D$95,MATCH(0,COUNTIF(#REF!,$D$4:$D$95),0)),"")</f>
        <v/>
      </c>
      <c r="Y18" s="5">
        <f t="array" ref="Y18">IFERROR(INDEX($L$4:$L$95,MATCH(0,COUNTIF($Y$3:Y17,$L$4:$L$95),0),0),0)</f>
        <v>0</v>
      </c>
    </row>
    <row r="19" spans="2:25" ht="39.9" hidden="1" customHeight="1" thickBot="1">
      <c r="B19" s="14">
        <v>21</v>
      </c>
      <c r="C19" s="15" t="s">
        <v>18</v>
      </c>
      <c r="D19" s="16"/>
      <c r="E19" s="16">
        <v>0</v>
      </c>
      <c r="F19" s="17">
        <v>1.8</v>
      </c>
      <c r="G19" s="18">
        <f t="shared" si="0"/>
        <v>0</v>
      </c>
      <c r="H19" s="18">
        <f>IF(D19=6,#REF!,IF('لیستوفر هوشمند (2)'!D19=8,#REF!,IF('لیستوفر هوشمند (2)'!D19=10,#REF!,IF(D19=12,#REF!,IF('لیستوفر هوشمند (2)'!D19=14,#REF!,IF('لیستوفر هوشمند (2)'!D19=16,#REF!,IF('لیستوفر هوشمند (2)'!D19=18,#REF!,IF('لیستوفر هوشمند (2)'!D19=20,#REF!,IF('لیستوفر هوشمند (2)'!D19=22,#REF!,IF('لیستوفر هوشمند (2)'!D19=24,#REF!,IF('لیستوفر هوشمند (2)'!D19=25,#REF!,IF('لیستوفر هوشمند (2)'!D19=26,#REF!,IF('لیستوفر هوشمند (2)'!D19=28,#REF!,IF('لیستوفر هوشمند (2)'!D19=30,#REF!,IF('لیستوفر هوشمند (2)'!D19=32,#REF!,0)))))))))))))))</f>
        <v>0</v>
      </c>
      <c r="I19" s="18"/>
      <c r="J19" s="24">
        <f t="shared" si="3"/>
        <v>0</v>
      </c>
      <c r="K19" s="3"/>
      <c r="L19" s="29"/>
      <c r="W19" s="5" t="str">
        <f t="array" ref="W19">IFERROR(INDEX($D$4:$D$95,MATCH(0,COUNTIF(#REF!,$D$4:$D$95),0)),"")</f>
        <v/>
      </c>
      <c r="Y19" s="5">
        <f t="array" ref="Y19">IFERROR(INDEX($L$4:$L$95,MATCH(0,COUNTIF($Y$3:Y18,$L$4:$L$95),0),0),0)</f>
        <v>0</v>
      </c>
    </row>
    <row r="20" spans="2:25" ht="39.9" hidden="1" customHeight="1" thickBot="1">
      <c r="B20" s="14">
        <v>22</v>
      </c>
      <c r="C20" s="15" t="s">
        <v>18</v>
      </c>
      <c r="D20" s="16"/>
      <c r="E20" s="16">
        <v>0</v>
      </c>
      <c r="F20" s="17">
        <v>1.8</v>
      </c>
      <c r="G20" s="18">
        <f t="shared" si="0"/>
        <v>0</v>
      </c>
      <c r="H20" s="18">
        <f>IF(D20=6,#REF!,IF('لیستوفر هوشمند (2)'!D20=8,#REF!,IF('لیستوفر هوشمند (2)'!D20=10,#REF!,IF(D20=12,#REF!,IF('لیستوفر هوشمند (2)'!D20=14,#REF!,IF('لیستوفر هوشمند (2)'!D20=16,#REF!,IF('لیستوفر هوشمند (2)'!D20=18,#REF!,IF('لیستوفر هوشمند (2)'!D20=20,#REF!,IF('لیستوفر هوشمند (2)'!D20=22,#REF!,IF('لیستوفر هوشمند (2)'!D20=24,#REF!,IF('لیستوفر هوشمند (2)'!D20=25,#REF!,IF('لیستوفر هوشمند (2)'!D20=26,#REF!,IF('لیستوفر هوشمند (2)'!D20=28,#REF!,IF('لیستوفر هوشمند (2)'!D20=30,#REF!,IF('لیستوفر هوشمند (2)'!D20=32,#REF!,0)))))))))))))))</f>
        <v>0</v>
      </c>
      <c r="I20" s="18"/>
      <c r="J20" s="24">
        <f t="shared" si="3"/>
        <v>0</v>
      </c>
      <c r="K20" s="3"/>
      <c r="L20" s="29"/>
      <c r="W20" s="5" t="str">
        <f t="array" ref="W20">IFERROR(INDEX($D$4:$D$95,MATCH(0,COUNTIF(#REF!,$D$4:$D$95),0)),"")</f>
        <v/>
      </c>
      <c r="Y20" s="5">
        <f t="array" ref="Y20">IFERROR(INDEX($L$4:$L$95,MATCH(0,COUNTIF($Y$3:Y19,$L$4:$L$95),0),0),0)</f>
        <v>0</v>
      </c>
    </row>
    <row r="21" spans="2:25" ht="39.9" hidden="1" customHeight="1" thickBot="1">
      <c r="B21" s="14">
        <v>23</v>
      </c>
      <c r="C21" s="15" t="s">
        <v>18</v>
      </c>
      <c r="D21" s="16"/>
      <c r="E21" s="16">
        <v>0</v>
      </c>
      <c r="F21" s="17">
        <v>1.8</v>
      </c>
      <c r="G21" s="18">
        <f t="shared" si="0"/>
        <v>0</v>
      </c>
      <c r="H21" s="18">
        <f>IF(D21=6,#REF!,IF('لیستوفر هوشمند (2)'!D21=8,#REF!,IF('لیستوفر هوشمند (2)'!D21=10,#REF!,IF(D21=12,#REF!,IF('لیستوفر هوشمند (2)'!D21=14,#REF!,IF('لیستوفر هوشمند (2)'!D21=16,#REF!,IF('لیستوفر هوشمند (2)'!D21=18,#REF!,IF('لیستوفر هوشمند (2)'!D21=20,#REF!,IF('لیستوفر هوشمند (2)'!D21=22,#REF!,IF('لیستوفر هوشمند (2)'!D21=24,#REF!,IF('لیستوفر هوشمند (2)'!D21=25,#REF!,IF('لیستوفر هوشمند (2)'!D21=26,#REF!,IF('لیستوفر هوشمند (2)'!D21=28,#REF!,IF('لیستوفر هوشمند (2)'!D21=30,#REF!,IF('لیستوفر هوشمند (2)'!D21=32,#REF!,0)))))))))))))))</f>
        <v>0</v>
      </c>
      <c r="I21" s="18"/>
      <c r="J21" s="24">
        <f t="shared" si="3"/>
        <v>0</v>
      </c>
      <c r="K21" s="3"/>
      <c r="L21" s="29"/>
      <c r="W21" s="5" t="str">
        <f t="array" ref="W21">IFERROR(INDEX($D$4:$D$95,MATCH(0,COUNTIF(#REF!,$D$4:$D$95),0)),"")</f>
        <v/>
      </c>
      <c r="Y21" s="5">
        <f t="array" ref="Y21">IFERROR(INDEX($L$4:$L$95,MATCH(0,COUNTIF($Y$3:Y20,$L$4:$L$95),0),0),0)</f>
        <v>0</v>
      </c>
    </row>
    <row r="22" spans="2:25" ht="39.9" hidden="1" customHeight="1" thickBot="1">
      <c r="B22" s="14">
        <v>24</v>
      </c>
      <c r="C22" s="15" t="s">
        <v>18</v>
      </c>
      <c r="D22" s="16"/>
      <c r="E22" s="16">
        <v>0</v>
      </c>
      <c r="F22" s="17">
        <v>1.8</v>
      </c>
      <c r="G22" s="18">
        <f t="shared" si="0"/>
        <v>0</v>
      </c>
      <c r="H22" s="18">
        <f>IF(D22=6,#REF!,IF('لیستوفر هوشمند (2)'!D22=8,#REF!,IF('لیستوفر هوشمند (2)'!D22=10,#REF!,IF(D22=12,#REF!,IF('لیستوفر هوشمند (2)'!D22=14,#REF!,IF('لیستوفر هوشمند (2)'!D22=16,#REF!,IF('لیستوفر هوشمند (2)'!D22=18,#REF!,IF('لیستوفر هوشمند (2)'!D22=20,#REF!,IF('لیستوفر هوشمند (2)'!D22=22,#REF!,IF('لیستوفر هوشمند (2)'!D22=24,#REF!,IF('لیستوفر هوشمند (2)'!D22=25,#REF!,IF('لیستوفر هوشمند (2)'!D22=26,#REF!,IF('لیستوفر هوشمند (2)'!D22=28,#REF!,IF('لیستوفر هوشمند (2)'!D22=30,#REF!,IF('لیستوفر هوشمند (2)'!D22=32,#REF!,0)))))))))))))))</f>
        <v>0</v>
      </c>
      <c r="I22" s="18"/>
      <c r="J22" s="24">
        <f t="shared" si="3"/>
        <v>0</v>
      </c>
      <c r="K22" s="3"/>
      <c r="L22" s="29"/>
      <c r="W22" s="5" t="str">
        <f t="array" ref="W22">IFERROR(INDEX($D$4:$D$95,MATCH(0,COUNTIF(#REF!,$D$4:$D$95),0)),"")</f>
        <v/>
      </c>
      <c r="Y22" s="5">
        <f t="array" ref="Y22">IFERROR(INDEX($L$4:$L$95,MATCH(0,COUNTIF($Y$3:Y21,$L$4:$L$95),0),0),0)</f>
        <v>0</v>
      </c>
    </row>
    <row r="23" spans="2:25" ht="39.9" hidden="1" customHeight="1" thickBot="1">
      <c r="B23" s="14">
        <v>25</v>
      </c>
      <c r="C23" s="15" t="s">
        <v>18</v>
      </c>
      <c r="D23" s="16"/>
      <c r="E23" s="16">
        <v>0</v>
      </c>
      <c r="F23" s="17">
        <v>1.8</v>
      </c>
      <c r="G23" s="18">
        <f t="shared" si="0"/>
        <v>0</v>
      </c>
      <c r="H23" s="18">
        <f>IF(D23=6,#REF!,IF('لیستوفر هوشمند (2)'!D23=8,#REF!,IF('لیستوفر هوشمند (2)'!D23=10,#REF!,IF(D23=12,#REF!,IF('لیستوفر هوشمند (2)'!D23=14,#REF!,IF('لیستوفر هوشمند (2)'!D23=16,#REF!,IF('لیستوفر هوشمند (2)'!D23=18,#REF!,IF('لیستوفر هوشمند (2)'!D23=20,#REF!,IF('لیستوفر هوشمند (2)'!D23=22,#REF!,IF('لیستوفر هوشمند (2)'!D23=24,#REF!,IF('لیستوفر هوشمند (2)'!D23=25,#REF!,IF('لیستوفر هوشمند (2)'!D23=26,#REF!,IF('لیستوفر هوشمند (2)'!D23=28,#REF!,IF('لیستوفر هوشمند (2)'!D23=30,#REF!,IF('لیستوفر هوشمند (2)'!D23=32,#REF!,0)))))))))))))))</f>
        <v>0</v>
      </c>
      <c r="I23" s="18"/>
      <c r="J23" s="24">
        <f t="shared" si="3"/>
        <v>0</v>
      </c>
      <c r="K23" s="3"/>
      <c r="L23" s="29"/>
      <c r="W23" s="5" t="str">
        <f t="array" ref="W23">IFERROR(INDEX($D$4:$D$95,MATCH(0,COUNTIF(#REF!,$D$4:$D$95),0)),"")</f>
        <v/>
      </c>
      <c r="Y23" s="5">
        <f t="array" ref="Y23">IFERROR(INDEX($L$4:$L$95,MATCH(0,COUNTIF($Y$3:Y22,$L$4:$L$95),0),0),0)</f>
        <v>0</v>
      </c>
    </row>
    <row r="24" spans="2:25" ht="39.9" hidden="1" customHeight="1" thickBot="1">
      <c r="B24" s="14">
        <v>26</v>
      </c>
      <c r="C24" s="15" t="s">
        <v>18</v>
      </c>
      <c r="D24" s="16"/>
      <c r="E24" s="16">
        <v>0</v>
      </c>
      <c r="F24" s="17">
        <v>1.8</v>
      </c>
      <c r="G24" s="18">
        <f t="shared" si="0"/>
        <v>0</v>
      </c>
      <c r="H24" s="18">
        <f>IF(D24=6,#REF!,IF('لیستوفر هوشمند (2)'!D24=8,#REF!,IF('لیستوفر هوشمند (2)'!D24=10,#REF!,IF(D24=12,#REF!,IF('لیستوفر هوشمند (2)'!D24=14,#REF!,IF('لیستوفر هوشمند (2)'!D24=16,#REF!,IF('لیستوفر هوشمند (2)'!D24=18,#REF!,IF('لیستوفر هوشمند (2)'!D24=20,#REF!,IF('لیستوفر هوشمند (2)'!D24=22,#REF!,IF('لیستوفر هوشمند (2)'!D24=24,#REF!,IF('لیستوفر هوشمند (2)'!D24=25,#REF!,IF('لیستوفر هوشمند (2)'!D24=26,#REF!,IF('لیستوفر هوشمند (2)'!D24=28,#REF!,IF('لیستوفر هوشمند (2)'!D24=30,#REF!,IF('لیستوفر هوشمند (2)'!D24=32,#REF!,0)))))))))))))))</f>
        <v>0</v>
      </c>
      <c r="I24" s="18"/>
      <c r="J24" s="24">
        <f t="shared" si="3"/>
        <v>0</v>
      </c>
      <c r="K24" s="3"/>
      <c r="L24" s="29"/>
      <c r="W24" s="5" t="str">
        <f t="array" ref="W24">IFERROR(INDEX($D$4:$D$95,MATCH(0,COUNTIF(#REF!,$D$4:$D$95),0)),"")</f>
        <v/>
      </c>
      <c r="Y24" s="5">
        <f t="array" ref="Y24">IFERROR(INDEX($L$4:$L$95,MATCH(0,COUNTIF($Y$3:Y23,$L$4:$L$95),0),0),0)</f>
        <v>0</v>
      </c>
    </row>
    <row r="25" spans="2:25" ht="39.9" hidden="1" customHeight="1" thickBot="1">
      <c r="B25" s="14">
        <v>27</v>
      </c>
      <c r="C25" s="15" t="s">
        <v>18</v>
      </c>
      <c r="D25" s="16"/>
      <c r="E25" s="16">
        <v>0</v>
      </c>
      <c r="F25" s="17">
        <v>1.8</v>
      </c>
      <c r="G25" s="18">
        <f t="shared" si="0"/>
        <v>0</v>
      </c>
      <c r="H25" s="18">
        <f>IF(D25=6,#REF!,IF('لیستوفر هوشمند (2)'!D25=8,#REF!,IF('لیستوفر هوشمند (2)'!D25=10,#REF!,IF(D25=12,#REF!,IF('لیستوفر هوشمند (2)'!D25=14,#REF!,IF('لیستوفر هوشمند (2)'!D25=16,#REF!,IF('لیستوفر هوشمند (2)'!D25=18,#REF!,IF('لیستوفر هوشمند (2)'!D25=20,#REF!,IF('لیستوفر هوشمند (2)'!D25=22,#REF!,IF('لیستوفر هوشمند (2)'!D25=24,#REF!,IF('لیستوفر هوشمند (2)'!D25=25,#REF!,IF('لیستوفر هوشمند (2)'!D25=26,#REF!,IF('لیستوفر هوشمند (2)'!D25=28,#REF!,IF('لیستوفر هوشمند (2)'!D25=30,#REF!,IF('لیستوفر هوشمند (2)'!D25=32,#REF!,0)))))))))))))))</f>
        <v>0</v>
      </c>
      <c r="I25" s="18"/>
      <c r="J25" s="24">
        <f t="shared" si="3"/>
        <v>0</v>
      </c>
      <c r="K25" s="3"/>
      <c r="L25" s="29"/>
      <c r="W25" s="5" t="str">
        <f t="array" ref="W25">IFERROR(INDEX($D$4:$D$95,MATCH(0,COUNTIF(#REF!,$D$4:$D$95),0)),"")</f>
        <v/>
      </c>
      <c r="Y25" s="5">
        <f t="array" ref="Y25">IFERROR(INDEX($L$4:$L$95,MATCH(0,COUNTIF($Y$3:Y24,$L$4:$L$95),0),0),0)</f>
        <v>0</v>
      </c>
    </row>
    <row r="26" spans="2:25" ht="39.9" hidden="1" customHeight="1" thickBot="1">
      <c r="B26" s="14">
        <v>28</v>
      </c>
      <c r="C26" s="15" t="s">
        <v>18</v>
      </c>
      <c r="D26" s="16"/>
      <c r="E26" s="16">
        <v>0</v>
      </c>
      <c r="F26" s="17">
        <v>1.8</v>
      </c>
      <c r="G26" s="18">
        <f t="shared" si="0"/>
        <v>0</v>
      </c>
      <c r="H26" s="18">
        <f>IF(D26=6,#REF!,IF('لیستوفر هوشمند (2)'!D26=8,#REF!,IF('لیستوفر هوشمند (2)'!D26=10,#REF!,IF(D26=12,#REF!,IF('لیستوفر هوشمند (2)'!D26=14,#REF!,IF('لیستوفر هوشمند (2)'!D26=16,#REF!,IF('لیستوفر هوشمند (2)'!D26=18,#REF!,IF('لیستوفر هوشمند (2)'!D26=20,#REF!,IF('لیستوفر هوشمند (2)'!D26=22,#REF!,IF('لیستوفر هوشمند (2)'!D26=24,#REF!,IF('لیستوفر هوشمند (2)'!D26=25,#REF!,IF('لیستوفر هوشمند (2)'!D26=26,#REF!,IF('لیستوفر هوشمند (2)'!D26=28,#REF!,IF('لیستوفر هوشمند (2)'!D26=30,#REF!,IF('لیستوفر هوشمند (2)'!D26=32,#REF!,0)))))))))))))))</f>
        <v>0</v>
      </c>
      <c r="I26" s="18"/>
      <c r="J26" s="24">
        <f t="shared" si="3"/>
        <v>0</v>
      </c>
      <c r="K26" s="3"/>
      <c r="L26" s="29"/>
      <c r="W26" s="5" t="str">
        <f t="array" ref="W26">IFERROR(INDEX($D$4:$D$95,MATCH(0,COUNTIF(#REF!,$D$4:$D$95),0)),"")</f>
        <v/>
      </c>
      <c r="Y26" s="5">
        <f t="array" ref="Y26">IFERROR(INDEX($L$4:$L$95,MATCH(0,COUNTIF($Y$3:Y25,$L$4:$L$95),0),0),0)</f>
        <v>0</v>
      </c>
    </row>
    <row r="27" spans="2:25" ht="39.9" hidden="1" customHeight="1" thickBot="1">
      <c r="B27" s="14">
        <v>29</v>
      </c>
      <c r="C27" s="15" t="s">
        <v>18</v>
      </c>
      <c r="D27" s="16"/>
      <c r="E27" s="16">
        <v>0</v>
      </c>
      <c r="F27" s="17">
        <v>1.8</v>
      </c>
      <c r="G27" s="18">
        <f t="shared" si="0"/>
        <v>0</v>
      </c>
      <c r="H27" s="18">
        <f>IF(D27=6,#REF!,IF('لیستوفر هوشمند (2)'!D27=8,#REF!,IF('لیستوفر هوشمند (2)'!D27=10,#REF!,IF(D27=12,#REF!,IF('لیستوفر هوشمند (2)'!D27=14,#REF!,IF('لیستوفر هوشمند (2)'!D27=16,#REF!,IF('لیستوفر هوشمند (2)'!D27=18,#REF!,IF('لیستوفر هوشمند (2)'!D27=20,#REF!,IF('لیستوفر هوشمند (2)'!D27=22,#REF!,IF('لیستوفر هوشمند (2)'!D27=24,#REF!,IF('لیستوفر هوشمند (2)'!D27=25,#REF!,IF('لیستوفر هوشمند (2)'!D27=26,#REF!,IF('لیستوفر هوشمند (2)'!D27=28,#REF!,IF('لیستوفر هوشمند (2)'!D27=30,#REF!,IF('لیستوفر هوشمند (2)'!D27=32,#REF!,0)))))))))))))))</f>
        <v>0</v>
      </c>
      <c r="I27" s="18"/>
      <c r="J27" s="24">
        <f t="shared" si="3"/>
        <v>0</v>
      </c>
      <c r="K27" s="3"/>
      <c r="L27" s="29"/>
      <c r="W27" s="5" t="str">
        <f t="array" ref="W27">IFERROR(INDEX($D$4:$D$95,MATCH(0,COUNTIF(#REF!,$D$4:$D$95),0)),"")</f>
        <v/>
      </c>
      <c r="Y27" s="5">
        <f t="array" ref="Y27">IFERROR(INDEX($L$4:$L$95,MATCH(0,COUNTIF($Y$3:Y26,$L$4:$L$95),0),0),0)</f>
        <v>0</v>
      </c>
    </row>
    <row r="28" spans="2:25" ht="39.9" hidden="1" customHeight="1" thickBot="1">
      <c r="B28" s="14">
        <v>30</v>
      </c>
      <c r="C28" s="15" t="s">
        <v>18</v>
      </c>
      <c r="D28" s="16"/>
      <c r="E28" s="16">
        <v>0</v>
      </c>
      <c r="F28" s="17">
        <v>1.8</v>
      </c>
      <c r="G28" s="18">
        <f t="shared" si="0"/>
        <v>0</v>
      </c>
      <c r="H28" s="18">
        <f>IF(D28=6,#REF!,IF('لیستوفر هوشمند (2)'!D28=8,#REF!,IF('لیستوفر هوشمند (2)'!D28=10,#REF!,IF(D28=12,#REF!,IF('لیستوفر هوشمند (2)'!D28=14,#REF!,IF('لیستوفر هوشمند (2)'!D28=16,#REF!,IF('لیستوفر هوشمند (2)'!D28=18,#REF!,IF('لیستوفر هوشمند (2)'!D28=20,#REF!,IF('لیستوفر هوشمند (2)'!D28=22,#REF!,IF('لیستوفر هوشمند (2)'!D28=24,#REF!,IF('لیستوفر هوشمند (2)'!D28=25,#REF!,IF('لیستوفر هوشمند (2)'!D28=26,#REF!,IF('لیستوفر هوشمند (2)'!D28=28,#REF!,IF('لیستوفر هوشمند (2)'!D28=30,#REF!,IF('لیستوفر هوشمند (2)'!D28=32,#REF!,0)))))))))))))))</f>
        <v>0</v>
      </c>
      <c r="I28" s="18"/>
      <c r="J28" s="24">
        <f t="shared" si="3"/>
        <v>0</v>
      </c>
      <c r="K28" s="3"/>
      <c r="L28" s="29"/>
      <c r="W28" s="5" t="str">
        <f t="array" ref="W28">IFERROR(INDEX($D$4:$D$95,MATCH(0,COUNTIF(#REF!,$D$4:$D$95),0)),"")</f>
        <v/>
      </c>
      <c r="Y28" s="5">
        <f t="array" ref="Y28">IFERROR(INDEX($L$4:$L$95,MATCH(0,COUNTIF($Y$3:Y27,$L$4:$L$95),0),0),0)</f>
        <v>0</v>
      </c>
    </row>
    <row r="29" spans="2:25" ht="39.9" hidden="1" customHeight="1" thickBot="1">
      <c r="B29" s="14">
        <v>31</v>
      </c>
      <c r="C29" s="15" t="s">
        <v>18</v>
      </c>
      <c r="D29" s="16"/>
      <c r="E29" s="16">
        <v>0</v>
      </c>
      <c r="F29" s="17">
        <v>1.8</v>
      </c>
      <c r="G29" s="18">
        <f t="shared" si="0"/>
        <v>0</v>
      </c>
      <c r="H29" s="18">
        <f>IF(D29=6,#REF!,IF('لیستوفر هوشمند (2)'!D29=8,#REF!,IF('لیستوفر هوشمند (2)'!D29=10,#REF!,IF(D29=12,#REF!,IF('لیستوفر هوشمند (2)'!D29=14,#REF!,IF('لیستوفر هوشمند (2)'!D29=16,#REF!,IF('لیستوفر هوشمند (2)'!D29=18,#REF!,IF('لیستوفر هوشمند (2)'!D29=20,#REF!,IF('لیستوفر هوشمند (2)'!D29=22,#REF!,IF('لیستوفر هوشمند (2)'!D29=24,#REF!,IF('لیستوفر هوشمند (2)'!D29=25,#REF!,IF('لیستوفر هوشمند (2)'!D29=26,#REF!,IF('لیستوفر هوشمند (2)'!D29=28,#REF!,IF('لیستوفر هوشمند (2)'!D29=30,#REF!,IF('لیستوفر هوشمند (2)'!D29=32,#REF!,0)))))))))))))))</f>
        <v>0</v>
      </c>
      <c r="I29" s="18"/>
      <c r="J29" s="24">
        <f t="shared" si="3"/>
        <v>0</v>
      </c>
      <c r="K29" s="3"/>
      <c r="L29" s="29"/>
      <c r="W29" s="5" t="str">
        <f t="array" ref="W29">IFERROR(INDEX($D$4:$D$95,MATCH(0,COUNTIF(#REF!,$D$4:$D$95),0)),"")</f>
        <v/>
      </c>
      <c r="Y29" s="5">
        <f t="array" ref="Y29">IFERROR(INDEX($L$4:$L$95,MATCH(0,COUNTIF($Y$3:Y28,$L$4:$L$95),0),0),0)</f>
        <v>0</v>
      </c>
    </row>
    <row r="30" spans="2:25" ht="39.9" hidden="1" customHeight="1" thickBot="1">
      <c r="B30" s="14">
        <v>32</v>
      </c>
      <c r="C30" s="15" t="s">
        <v>18</v>
      </c>
      <c r="D30" s="16"/>
      <c r="E30" s="16">
        <v>0</v>
      </c>
      <c r="F30" s="17">
        <v>1.8</v>
      </c>
      <c r="G30" s="18">
        <f t="shared" si="0"/>
        <v>0</v>
      </c>
      <c r="H30" s="18">
        <f>IF(D30=6,#REF!,IF('لیستوفر هوشمند (2)'!D30=8,#REF!,IF('لیستوفر هوشمند (2)'!D30=10,#REF!,IF(D30=12,#REF!,IF('لیستوفر هوشمند (2)'!D30=14,#REF!,IF('لیستوفر هوشمند (2)'!D30=16,#REF!,IF('لیستوفر هوشمند (2)'!D30=18,#REF!,IF('لیستوفر هوشمند (2)'!D30=20,#REF!,IF('لیستوفر هوشمند (2)'!D30=22,#REF!,IF('لیستوفر هوشمند (2)'!D30=24,#REF!,IF('لیستوفر هوشمند (2)'!D30=25,#REF!,IF('لیستوفر هوشمند (2)'!D30=26,#REF!,IF('لیستوفر هوشمند (2)'!D30=28,#REF!,IF('لیستوفر هوشمند (2)'!D30=30,#REF!,IF('لیستوفر هوشمند (2)'!D30=32,#REF!,0)))))))))))))))</f>
        <v>0</v>
      </c>
      <c r="I30" s="18"/>
      <c r="J30" s="24">
        <f t="shared" si="3"/>
        <v>0</v>
      </c>
      <c r="K30" s="3"/>
      <c r="L30" s="29"/>
      <c r="W30" s="5" t="str">
        <f t="array" ref="W30">IFERROR(INDEX($D$4:$D$95,MATCH(0,COUNTIF(#REF!,$D$4:$D$95),0)),"")</f>
        <v/>
      </c>
      <c r="Y30" s="5">
        <f t="array" ref="Y30">IFERROR(INDEX($L$4:$L$95,MATCH(0,COUNTIF($Y$3:Y29,$L$4:$L$95),0),0),0)</f>
        <v>0</v>
      </c>
    </row>
    <row r="31" spans="2:25" ht="39.9" hidden="1" customHeight="1" thickBot="1">
      <c r="B31" s="14">
        <v>33</v>
      </c>
      <c r="C31" s="15" t="s">
        <v>18</v>
      </c>
      <c r="D31" s="16"/>
      <c r="E31" s="16">
        <v>0</v>
      </c>
      <c r="F31" s="17">
        <v>1.8</v>
      </c>
      <c r="G31" s="18">
        <f t="shared" si="0"/>
        <v>0</v>
      </c>
      <c r="H31" s="18">
        <f>IF(D31=6,#REF!,IF('لیستوفر هوشمند (2)'!D31=8,#REF!,IF('لیستوفر هوشمند (2)'!D31=10,#REF!,IF(D31=12,#REF!,IF('لیستوفر هوشمند (2)'!D31=14,#REF!,IF('لیستوفر هوشمند (2)'!D31=16,#REF!,IF('لیستوفر هوشمند (2)'!D31=18,#REF!,IF('لیستوفر هوشمند (2)'!D31=20,#REF!,IF('لیستوفر هوشمند (2)'!D31=22,#REF!,IF('لیستوفر هوشمند (2)'!D31=24,#REF!,IF('لیستوفر هوشمند (2)'!D31=25,#REF!,IF('لیستوفر هوشمند (2)'!D31=26,#REF!,IF('لیستوفر هوشمند (2)'!D31=28,#REF!,IF('لیستوفر هوشمند (2)'!D31=30,#REF!,IF('لیستوفر هوشمند (2)'!D31=32,#REF!,0)))))))))))))))</f>
        <v>0</v>
      </c>
      <c r="I31" s="18"/>
      <c r="J31" s="24">
        <f t="shared" si="3"/>
        <v>0</v>
      </c>
      <c r="K31" s="3"/>
      <c r="L31" s="29"/>
      <c r="W31" s="5" t="str">
        <f t="array" ref="W31">IFERROR(INDEX($D$4:$D$95,MATCH(0,COUNTIF(#REF!,$D$4:$D$95),0)),"")</f>
        <v/>
      </c>
      <c r="Y31" s="5">
        <f t="array" ref="Y31">IFERROR(INDEX($L$4:$L$95,MATCH(0,COUNTIF($Y$3:Y30,$L$4:$L$95),0),0),0)</f>
        <v>0</v>
      </c>
    </row>
    <row r="32" spans="2:25" ht="39.9" hidden="1" customHeight="1" thickBot="1">
      <c r="B32" s="14">
        <v>34</v>
      </c>
      <c r="C32" s="15" t="s">
        <v>18</v>
      </c>
      <c r="D32" s="16"/>
      <c r="E32" s="16">
        <v>0</v>
      </c>
      <c r="F32" s="17">
        <v>1.8</v>
      </c>
      <c r="G32" s="18">
        <f t="shared" si="0"/>
        <v>0</v>
      </c>
      <c r="H32" s="18">
        <f>IF(D32=6,#REF!,IF('لیستوفر هوشمند (2)'!D32=8,#REF!,IF('لیستوفر هوشمند (2)'!D32=10,#REF!,IF(D32=12,#REF!,IF('لیستوفر هوشمند (2)'!D32=14,#REF!,IF('لیستوفر هوشمند (2)'!D32=16,#REF!,IF('لیستوفر هوشمند (2)'!D32=18,#REF!,IF('لیستوفر هوشمند (2)'!D32=20,#REF!,IF('لیستوفر هوشمند (2)'!D32=22,#REF!,IF('لیستوفر هوشمند (2)'!D32=24,#REF!,IF('لیستوفر هوشمند (2)'!D32=25,#REF!,IF('لیستوفر هوشمند (2)'!D32=26,#REF!,IF('لیستوفر هوشمند (2)'!D32=28,#REF!,IF('لیستوفر هوشمند (2)'!D32=30,#REF!,IF('لیستوفر هوشمند (2)'!D32=32,#REF!,0)))))))))))))))</f>
        <v>0</v>
      </c>
      <c r="I32" s="18"/>
      <c r="J32" s="24">
        <f t="shared" si="3"/>
        <v>0</v>
      </c>
      <c r="K32" s="3"/>
      <c r="L32" s="29"/>
      <c r="W32" s="5" t="str">
        <f t="array" ref="W32">IFERROR(INDEX($D$4:$D$95,MATCH(0,COUNTIF(#REF!,$D$4:$D$95),0)),"")</f>
        <v/>
      </c>
      <c r="Y32" s="5">
        <f t="array" ref="Y32">IFERROR(INDEX($L$4:$L$95,MATCH(0,COUNTIF($Y$3:Y31,$L$4:$L$95),0),0),0)</f>
        <v>0</v>
      </c>
    </row>
    <row r="33" spans="2:25" ht="39.9" hidden="1" customHeight="1" thickBot="1">
      <c r="B33" s="14">
        <v>35</v>
      </c>
      <c r="C33" s="15" t="s">
        <v>18</v>
      </c>
      <c r="D33" s="16"/>
      <c r="E33" s="16">
        <v>0</v>
      </c>
      <c r="F33" s="17">
        <v>1.8</v>
      </c>
      <c r="G33" s="18">
        <f t="shared" si="0"/>
        <v>0</v>
      </c>
      <c r="H33" s="18">
        <f>IF(D33=6,#REF!,IF('لیستوفر هوشمند (2)'!D33=8,#REF!,IF('لیستوفر هوشمند (2)'!D33=10,#REF!,IF(D33=12,#REF!,IF('لیستوفر هوشمند (2)'!D33=14,#REF!,IF('لیستوفر هوشمند (2)'!D33=16,#REF!,IF('لیستوفر هوشمند (2)'!D33=18,#REF!,IF('لیستوفر هوشمند (2)'!D33=20,#REF!,IF('لیستوفر هوشمند (2)'!D33=22,#REF!,IF('لیستوفر هوشمند (2)'!D33=24,#REF!,IF('لیستوفر هوشمند (2)'!D33=25,#REF!,IF('لیستوفر هوشمند (2)'!D33=26,#REF!,IF('لیستوفر هوشمند (2)'!D33=28,#REF!,IF('لیستوفر هوشمند (2)'!D33=30,#REF!,IF('لیستوفر هوشمند (2)'!D33=32,#REF!,0)))))))))))))))</f>
        <v>0</v>
      </c>
      <c r="I33" s="18"/>
      <c r="J33" s="24">
        <f t="shared" si="3"/>
        <v>0</v>
      </c>
      <c r="K33" s="3"/>
      <c r="L33" s="29"/>
      <c r="W33" s="5" t="str">
        <f t="array" ref="W33">IFERROR(INDEX($D$4:$D$95,MATCH(0,COUNTIF(#REF!,$D$4:$D$95),0)),"")</f>
        <v/>
      </c>
      <c r="Y33" s="5">
        <f t="array" ref="Y33">IFERROR(INDEX($L$4:$L$95,MATCH(0,COUNTIF($Y$3:Y32,$L$4:$L$95),0),0),0)</f>
        <v>0</v>
      </c>
    </row>
    <row r="34" spans="2:25" ht="39.9" hidden="1" customHeight="1" thickBot="1">
      <c r="B34" s="14">
        <v>36</v>
      </c>
      <c r="C34" s="15" t="s">
        <v>18</v>
      </c>
      <c r="D34" s="16"/>
      <c r="E34" s="16">
        <v>0</v>
      </c>
      <c r="F34" s="17">
        <v>1.8</v>
      </c>
      <c r="G34" s="18">
        <f t="shared" si="0"/>
        <v>0</v>
      </c>
      <c r="H34" s="18">
        <f>IF(D34=6,#REF!,IF('لیستوفر هوشمند (2)'!D34=8,#REF!,IF('لیستوفر هوشمند (2)'!D34=10,#REF!,IF(D34=12,#REF!,IF('لیستوفر هوشمند (2)'!D34=14,#REF!,IF('لیستوفر هوشمند (2)'!D34=16,#REF!,IF('لیستوفر هوشمند (2)'!D34=18,#REF!,IF('لیستوفر هوشمند (2)'!D34=20,#REF!,IF('لیستوفر هوشمند (2)'!D34=22,#REF!,IF('لیستوفر هوشمند (2)'!D34=24,#REF!,IF('لیستوفر هوشمند (2)'!D34=25,#REF!,IF('لیستوفر هوشمند (2)'!D34=26,#REF!,IF('لیستوفر هوشمند (2)'!D34=28,#REF!,IF('لیستوفر هوشمند (2)'!D34=30,#REF!,IF('لیستوفر هوشمند (2)'!D34=32,#REF!,0)))))))))))))))</f>
        <v>0</v>
      </c>
      <c r="I34" s="18"/>
      <c r="J34" s="24">
        <f t="shared" si="3"/>
        <v>0</v>
      </c>
      <c r="K34" s="3"/>
      <c r="L34" s="29"/>
      <c r="W34" s="5" t="str">
        <f t="array" ref="W34">IFERROR(INDEX($D$4:$D$95,MATCH(0,COUNTIF(#REF!,$D$4:$D$95),0)),"")</f>
        <v/>
      </c>
      <c r="Y34" s="5">
        <f t="array" ref="Y34">IFERROR(INDEX($L$4:$L$95,MATCH(0,COUNTIF($Y$3:Y33,$L$4:$L$95),0),0),0)</f>
        <v>0</v>
      </c>
    </row>
    <row r="35" spans="2:25" ht="39.9" hidden="1" customHeight="1" thickBot="1">
      <c r="B35" s="14">
        <v>37</v>
      </c>
      <c r="C35" s="15" t="s">
        <v>18</v>
      </c>
      <c r="D35" s="16"/>
      <c r="E35" s="16">
        <v>0</v>
      </c>
      <c r="F35" s="17">
        <v>1.8</v>
      </c>
      <c r="G35" s="18">
        <f t="shared" si="0"/>
        <v>0</v>
      </c>
      <c r="H35" s="18">
        <f>IF(D35=6,#REF!,IF('لیستوفر هوشمند (2)'!D35=8,#REF!,IF('لیستوفر هوشمند (2)'!D35=10,#REF!,IF(D35=12,#REF!,IF('لیستوفر هوشمند (2)'!D35=14,#REF!,IF('لیستوفر هوشمند (2)'!D35=16,#REF!,IF('لیستوفر هوشمند (2)'!D35=18,#REF!,IF('لیستوفر هوشمند (2)'!D35=20,#REF!,IF('لیستوفر هوشمند (2)'!D35=22,#REF!,IF('لیستوفر هوشمند (2)'!D35=24,#REF!,IF('لیستوفر هوشمند (2)'!D35=25,#REF!,IF('لیستوفر هوشمند (2)'!D35=26,#REF!,IF('لیستوفر هوشمند (2)'!D35=28,#REF!,IF('لیستوفر هوشمند (2)'!D35=30,#REF!,IF('لیستوفر هوشمند (2)'!D35=32,#REF!,0)))))))))))))))</f>
        <v>0</v>
      </c>
      <c r="I35" s="18"/>
      <c r="J35" s="24">
        <f t="shared" si="3"/>
        <v>0</v>
      </c>
      <c r="K35" s="3"/>
      <c r="L35" s="29"/>
      <c r="W35" s="5" t="str">
        <f t="array" ref="W35">IFERROR(INDEX($D$4:$D$95,MATCH(0,COUNTIF(#REF!,$D$4:$D$95),0)),"")</f>
        <v/>
      </c>
      <c r="Y35" s="5">
        <f t="array" ref="Y35">IFERROR(INDEX($L$4:$L$95,MATCH(0,COUNTIF($Y$3:Y34,$L$4:$L$95),0),0),0)</f>
        <v>0</v>
      </c>
    </row>
    <row r="36" spans="2:25" ht="39.9" hidden="1" customHeight="1" thickBot="1">
      <c r="B36" s="14">
        <v>38</v>
      </c>
      <c r="C36" s="15" t="s">
        <v>18</v>
      </c>
      <c r="D36" s="16"/>
      <c r="E36" s="16">
        <v>0</v>
      </c>
      <c r="F36" s="17">
        <v>1.8</v>
      </c>
      <c r="G36" s="18">
        <f t="shared" si="0"/>
        <v>0</v>
      </c>
      <c r="H36" s="18">
        <f>IF(D36=6,#REF!,IF('لیستوفر هوشمند (2)'!D36=8,#REF!,IF('لیستوفر هوشمند (2)'!D36=10,#REF!,IF(D36=12,#REF!,IF('لیستوفر هوشمند (2)'!D36=14,#REF!,IF('لیستوفر هوشمند (2)'!D36=16,#REF!,IF('لیستوفر هوشمند (2)'!D36=18,#REF!,IF('لیستوفر هوشمند (2)'!D36=20,#REF!,IF('لیستوفر هوشمند (2)'!D36=22,#REF!,IF('لیستوفر هوشمند (2)'!D36=24,#REF!,IF('لیستوفر هوشمند (2)'!D36=25,#REF!,IF('لیستوفر هوشمند (2)'!D36=26,#REF!,IF('لیستوفر هوشمند (2)'!D36=28,#REF!,IF('لیستوفر هوشمند (2)'!D36=30,#REF!,IF('لیستوفر هوشمند (2)'!D36=32,#REF!,0)))))))))))))))</f>
        <v>0</v>
      </c>
      <c r="I36" s="18"/>
      <c r="J36" s="24">
        <f t="shared" si="3"/>
        <v>0</v>
      </c>
      <c r="K36" s="3"/>
      <c r="L36" s="29"/>
      <c r="W36" s="5" t="str">
        <f t="array" ref="W36">IFERROR(INDEX($D$4:$D$95,MATCH(0,COUNTIF(#REF!,$D$4:$D$95),0)),"")</f>
        <v/>
      </c>
      <c r="Y36" s="5">
        <f t="array" ref="Y36">IFERROR(INDEX($L$4:$L$95,MATCH(0,COUNTIF($Y$3:Y35,$L$4:$L$95),0),0),0)</f>
        <v>0</v>
      </c>
    </row>
    <row r="37" spans="2:25" ht="39.9" hidden="1" customHeight="1" thickBot="1">
      <c r="B37" s="14">
        <v>39</v>
      </c>
      <c r="C37" s="15" t="s">
        <v>18</v>
      </c>
      <c r="D37" s="16"/>
      <c r="E37" s="16">
        <v>0</v>
      </c>
      <c r="F37" s="17">
        <v>1.8</v>
      </c>
      <c r="G37" s="18">
        <f t="shared" si="0"/>
        <v>0</v>
      </c>
      <c r="H37" s="18">
        <f>IF(D37=6,#REF!,IF('لیستوفر هوشمند (2)'!D37=8,#REF!,IF('لیستوفر هوشمند (2)'!D37=10,#REF!,IF(D37=12,#REF!,IF('لیستوفر هوشمند (2)'!D37=14,#REF!,IF('لیستوفر هوشمند (2)'!D37=16,#REF!,IF('لیستوفر هوشمند (2)'!D37=18,#REF!,IF('لیستوفر هوشمند (2)'!D37=20,#REF!,IF('لیستوفر هوشمند (2)'!D37=22,#REF!,IF('لیستوفر هوشمند (2)'!D37=24,#REF!,IF('لیستوفر هوشمند (2)'!D37=25,#REF!,IF('لیستوفر هوشمند (2)'!D37=26,#REF!,IF('لیستوفر هوشمند (2)'!D37=28,#REF!,IF('لیستوفر هوشمند (2)'!D37=30,#REF!,IF('لیستوفر هوشمند (2)'!D37=32,#REF!,0)))))))))))))))</f>
        <v>0</v>
      </c>
      <c r="I37" s="18"/>
      <c r="J37" s="24">
        <f t="shared" si="3"/>
        <v>0</v>
      </c>
      <c r="K37" s="3"/>
      <c r="L37" s="29"/>
      <c r="W37" s="5" t="str">
        <f t="array" ref="W37">IFERROR(INDEX($D$4:$D$95,MATCH(0,COUNTIF(#REF!,$D$4:$D$95),0)),"")</f>
        <v/>
      </c>
      <c r="Y37" s="5">
        <f t="array" ref="Y37">IFERROR(INDEX($L$4:$L$95,MATCH(0,COUNTIF($Y$3:Y36,$L$4:$L$95),0),0),0)</f>
        <v>0</v>
      </c>
    </row>
    <row r="38" spans="2:25" ht="39.9" hidden="1" customHeight="1" thickBot="1">
      <c r="B38" s="14">
        <v>40</v>
      </c>
      <c r="C38" s="15" t="s">
        <v>18</v>
      </c>
      <c r="D38" s="16"/>
      <c r="E38" s="16">
        <v>0</v>
      </c>
      <c r="F38" s="17">
        <v>1.8</v>
      </c>
      <c r="G38" s="18">
        <f t="shared" si="0"/>
        <v>0</v>
      </c>
      <c r="H38" s="18">
        <f>IF(D38=6,#REF!,IF('لیستوفر هوشمند (2)'!D38=8,#REF!,IF('لیستوفر هوشمند (2)'!D38=10,#REF!,IF(D38=12,#REF!,IF('لیستوفر هوشمند (2)'!D38=14,#REF!,IF('لیستوفر هوشمند (2)'!D38=16,#REF!,IF('لیستوفر هوشمند (2)'!D38=18,#REF!,IF('لیستوفر هوشمند (2)'!D38=20,#REF!,IF('لیستوفر هوشمند (2)'!D38=22,#REF!,IF('لیستوفر هوشمند (2)'!D38=24,#REF!,IF('لیستوفر هوشمند (2)'!D38=25,#REF!,IF('لیستوفر هوشمند (2)'!D38=26,#REF!,IF('لیستوفر هوشمند (2)'!D38=28,#REF!,IF('لیستوفر هوشمند (2)'!D38=30,#REF!,IF('لیستوفر هوشمند (2)'!D38=32,#REF!,0)))))))))))))))</f>
        <v>0</v>
      </c>
      <c r="I38" s="18"/>
      <c r="J38" s="24">
        <f t="shared" si="3"/>
        <v>0</v>
      </c>
      <c r="K38" s="3"/>
      <c r="L38" s="29"/>
      <c r="W38" s="5" t="str">
        <f t="array" ref="W38">IFERROR(INDEX($D$4:$D$95,MATCH(0,COUNTIF(#REF!,$D$4:$D$95),0)),"")</f>
        <v/>
      </c>
      <c r="Y38" s="5">
        <f t="array" ref="Y38">IFERROR(INDEX($L$4:$L$95,MATCH(0,COUNTIF($Y$3:Y37,$L$4:$L$95),0),0),0)</f>
        <v>0</v>
      </c>
    </row>
    <row r="39" spans="2:25" ht="39.9" hidden="1" customHeight="1" thickBot="1">
      <c r="B39" s="14">
        <v>41</v>
      </c>
      <c r="C39" s="15" t="s">
        <v>18</v>
      </c>
      <c r="D39" s="16"/>
      <c r="E39" s="16">
        <v>0</v>
      </c>
      <c r="F39" s="17">
        <v>1.8</v>
      </c>
      <c r="G39" s="18">
        <f t="shared" si="0"/>
        <v>0</v>
      </c>
      <c r="H39" s="18">
        <f>IF(D39=6,#REF!,IF('لیستوفر هوشمند (2)'!D39=8,#REF!,IF('لیستوفر هوشمند (2)'!D39=10,#REF!,IF(D39=12,#REF!,IF('لیستوفر هوشمند (2)'!D39=14,#REF!,IF('لیستوفر هوشمند (2)'!D39=16,#REF!,IF('لیستوفر هوشمند (2)'!D39=18,#REF!,IF('لیستوفر هوشمند (2)'!D39=20,#REF!,IF('لیستوفر هوشمند (2)'!D39=22,#REF!,IF('لیستوفر هوشمند (2)'!D39=24,#REF!,IF('لیستوفر هوشمند (2)'!D39=25,#REF!,IF('لیستوفر هوشمند (2)'!D39=26,#REF!,IF('لیستوفر هوشمند (2)'!D39=28,#REF!,IF('لیستوفر هوشمند (2)'!D39=30,#REF!,IF('لیستوفر هوشمند (2)'!D39=32,#REF!,0)))))))))))))))</f>
        <v>0</v>
      </c>
      <c r="I39" s="18"/>
      <c r="J39" s="24">
        <f t="shared" si="3"/>
        <v>0</v>
      </c>
      <c r="K39" s="3"/>
      <c r="L39" s="29"/>
      <c r="W39" s="5" t="str">
        <f t="array" ref="W39">IFERROR(INDEX($D$4:$D$95,MATCH(0,COUNTIF(#REF!,$D$4:$D$95),0)),"")</f>
        <v/>
      </c>
      <c r="Y39" s="5">
        <f t="array" ref="Y39">IFERROR(INDEX($L$4:$L$95,MATCH(0,COUNTIF($Y$3:Y38,$L$4:$L$95),0),0),0)</f>
        <v>0</v>
      </c>
    </row>
    <row r="40" spans="2:25" ht="39.9" hidden="1" customHeight="1" thickBot="1">
      <c r="B40" s="14">
        <v>42</v>
      </c>
      <c r="C40" s="15" t="s">
        <v>18</v>
      </c>
      <c r="D40" s="16"/>
      <c r="E40" s="16">
        <v>0</v>
      </c>
      <c r="F40" s="17">
        <v>1.8</v>
      </c>
      <c r="G40" s="18">
        <f t="shared" si="0"/>
        <v>0</v>
      </c>
      <c r="H40" s="18">
        <f>IF(D40=6,#REF!,IF('لیستوفر هوشمند (2)'!D40=8,#REF!,IF('لیستوفر هوشمند (2)'!D40=10,#REF!,IF(D40=12,#REF!,IF('لیستوفر هوشمند (2)'!D40=14,#REF!,IF('لیستوفر هوشمند (2)'!D40=16,#REF!,IF('لیستوفر هوشمند (2)'!D40=18,#REF!,IF('لیستوفر هوشمند (2)'!D40=20,#REF!,IF('لیستوفر هوشمند (2)'!D40=22,#REF!,IF('لیستوفر هوشمند (2)'!D40=24,#REF!,IF('لیستوفر هوشمند (2)'!D40=25,#REF!,IF('لیستوفر هوشمند (2)'!D40=26,#REF!,IF('لیستوفر هوشمند (2)'!D40=28,#REF!,IF('لیستوفر هوشمند (2)'!D40=30,#REF!,IF('لیستوفر هوشمند (2)'!D40=32,#REF!,0)))))))))))))))</f>
        <v>0</v>
      </c>
      <c r="I40" s="18"/>
      <c r="J40" s="24">
        <f t="shared" si="3"/>
        <v>0</v>
      </c>
      <c r="K40" s="3"/>
      <c r="L40" s="29"/>
      <c r="W40" s="5" t="str">
        <f t="array" ref="W40">IFERROR(INDEX($D$4:$D$95,MATCH(0,COUNTIF(#REF!,$D$4:$D$95),0)),"")</f>
        <v/>
      </c>
      <c r="Y40" s="5">
        <f t="array" ref="Y40">IFERROR(INDEX($L$4:$L$95,MATCH(0,COUNTIF($Y$3:Y39,$L$4:$L$95),0),0),0)</f>
        <v>0</v>
      </c>
    </row>
    <row r="41" spans="2:25" ht="39.9" hidden="1" customHeight="1" thickBot="1">
      <c r="B41" s="14">
        <v>43</v>
      </c>
      <c r="C41" s="15" t="s">
        <v>18</v>
      </c>
      <c r="D41" s="16"/>
      <c r="E41" s="16">
        <v>0</v>
      </c>
      <c r="F41" s="17">
        <v>1.8</v>
      </c>
      <c r="G41" s="18">
        <f t="shared" si="0"/>
        <v>0</v>
      </c>
      <c r="H41" s="18">
        <f>IF(D41=6,#REF!,IF('لیستوفر هوشمند (2)'!D41=8,#REF!,IF('لیستوفر هوشمند (2)'!D41=10,#REF!,IF(D41=12,#REF!,IF('لیستوفر هوشمند (2)'!D41=14,#REF!,IF('لیستوفر هوشمند (2)'!D41=16,#REF!,IF('لیستوفر هوشمند (2)'!D41=18,#REF!,IF('لیستوفر هوشمند (2)'!D41=20,#REF!,IF('لیستوفر هوشمند (2)'!D41=22,#REF!,IF('لیستوفر هوشمند (2)'!D41=24,#REF!,IF('لیستوفر هوشمند (2)'!D41=25,#REF!,IF('لیستوفر هوشمند (2)'!D41=26,#REF!,IF('لیستوفر هوشمند (2)'!D41=28,#REF!,IF('لیستوفر هوشمند (2)'!D41=30,#REF!,IF('لیستوفر هوشمند (2)'!D41=32,#REF!,0)))))))))))))))</f>
        <v>0</v>
      </c>
      <c r="I41" s="18"/>
      <c r="J41" s="24">
        <f t="shared" si="3"/>
        <v>0</v>
      </c>
      <c r="K41" s="3"/>
      <c r="L41" s="29"/>
      <c r="W41" s="5" t="str">
        <f t="array" ref="W41">IFERROR(INDEX($D$4:$D$95,MATCH(0,COUNTIF(#REF!,$D$4:$D$95),0)),"")</f>
        <v/>
      </c>
      <c r="Y41" s="5">
        <f t="array" ref="Y41">IFERROR(INDEX($L$4:$L$95,MATCH(0,COUNTIF($Y$3:Y40,$L$4:$L$95),0),0),0)</f>
        <v>0</v>
      </c>
    </row>
    <row r="42" spans="2:25" ht="39.9" hidden="1" customHeight="1" thickBot="1">
      <c r="B42" s="14">
        <v>44</v>
      </c>
      <c r="C42" s="15" t="s">
        <v>18</v>
      </c>
      <c r="D42" s="16"/>
      <c r="E42" s="16">
        <v>0</v>
      </c>
      <c r="F42" s="17">
        <v>1.8</v>
      </c>
      <c r="G42" s="18">
        <f t="shared" si="0"/>
        <v>0</v>
      </c>
      <c r="H42" s="18">
        <f>IF(D42=6,#REF!,IF('لیستوفر هوشمند (2)'!D42=8,#REF!,IF('لیستوفر هوشمند (2)'!D42=10,#REF!,IF(D42=12,#REF!,IF('لیستوفر هوشمند (2)'!D42=14,#REF!,IF('لیستوفر هوشمند (2)'!D42=16,#REF!,IF('لیستوفر هوشمند (2)'!D42=18,#REF!,IF('لیستوفر هوشمند (2)'!D42=20,#REF!,IF('لیستوفر هوشمند (2)'!D42=22,#REF!,IF('لیستوفر هوشمند (2)'!D42=24,#REF!,IF('لیستوفر هوشمند (2)'!D42=25,#REF!,IF('لیستوفر هوشمند (2)'!D42=26,#REF!,IF('لیستوفر هوشمند (2)'!D42=28,#REF!,IF('لیستوفر هوشمند (2)'!D42=30,#REF!,IF('لیستوفر هوشمند (2)'!D42=32,#REF!,0)))))))))))))))</f>
        <v>0</v>
      </c>
      <c r="I42" s="18"/>
      <c r="J42" s="24">
        <f t="shared" si="3"/>
        <v>0</v>
      </c>
      <c r="K42" s="3"/>
      <c r="L42" s="29"/>
      <c r="W42" s="5" t="str">
        <f t="array" ref="W42">IFERROR(INDEX($D$4:$D$95,MATCH(0,COUNTIF(#REF!,$D$4:$D$95),0)),"")</f>
        <v/>
      </c>
      <c r="Y42" s="5">
        <f t="array" ref="Y42">IFERROR(INDEX($L$4:$L$95,MATCH(0,COUNTIF($Y$3:Y41,$L$4:$L$95),0),0),0)</f>
        <v>0</v>
      </c>
    </row>
    <row r="43" spans="2:25" ht="39.9" hidden="1" customHeight="1" thickBot="1">
      <c r="B43" s="14">
        <v>45</v>
      </c>
      <c r="C43" s="15" t="s">
        <v>18</v>
      </c>
      <c r="D43" s="16"/>
      <c r="E43" s="16">
        <v>0</v>
      </c>
      <c r="F43" s="17">
        <v>1.8</v>
      </c>
      <c r="G43" s="18">
        <f t="shared" si="0"/>
        <v>0</v>
      </c>
      <c r="H43" s="18">
        <f>IF(D43=6,#REF!,IF('لیستوفر هوشمند (2)'!D43=8,#REF!,IF('لیستوفر هوشمند (2)'!D43=10,#REF!,IF(D43=12,#REF!,IF('لیستوفر هوشمند (2)'!D43=14,#REF!,IF('لیستوفر هوشمند (2)'!D43=16,#REF!,IF('لیستوفر هوشمند (2)'!D43=18,#REF!,IF('لیستوفر هوشمند (2)'!D43=20,#REF!,IF('لیستوفر هوشمند (2)'!D43=22,#REF!,IF('لیستوفر هوشمند (2)'!D43=24,#REF!,IF('لیستوفر هوشمند (2)'!D43=25,#REF!,IF('لیستوفر هوشمند (2)'!D43=26,#REF!,IF('لیستوفر هوشمند (2)'!D43=28,#REF!,IF('لیستوفر هوشمند (2)'!D43=30,#REF!,IF('لیستوفر هوشمند (2)'!D43=32,#REF!,0)))))))))))))))</f>
        <v>0</v>
      </c>
      <c r="I43" s="18"/>
      <c r="J43" s="24">
        <f t="shared" si="3"/>
        <v>0</v>
      </c>
      <c r="K43" s="3"/>
      <c r="L43" s="29"/>
      <c r="W43" s="5" t="str">
        <f t="array" ref="W43">IFERROR(INDEX($D$4:$D$95,MATCH(0,COUNTIF(#REF!,$D$4:$D$95),0)),"")</f>
        <v/>
      </c>
      <c r="Y43" s="5">
        <f t="array" ref="Y43">IFERROR(INDEX($L$4:$L$95,MATCH(0,COUNTIF($Y$3:Y42,$L$4:$L$95),0),0),0)</f>
        <v>0</v>
      </c>
    </row>
    <row r="44" spans="2:25" ht="39.9" hidden="1" customHeight="1" thickBot="1">
      <c r="B44" s="14">
        <v>46</v>
      </c>
      <c r="C44" s="15" t="s">
        <v>18</v>
      </c>
      <c r="D44" s="16"/>
      <c r="E44" s="16">
        <v>0</v>
      </c>
      <c r="F44" s="17">
        <v>1.8</v>
      </c>
      <c r="G44" s="18">
        <f t="shared" si="0"/>
        <v>0</v>
      </c>
      <c r="H44" s="18">
        <f>IF(D44=6,#REF!,IF('لیستوفر هوشمند (2)'!D44=8,#REF!,IF('لیستوفر هوشمند (2)'!D44=10,#REF!,IF(D44=12,#REF!,IF('لیستوفر هوشمند (2)'!D44=14,#REF!,IF('لیستوفر هوشمند (2)'!D44=16,#REF!,IF('لیستوفر هوشمند (2)'!D44=18,#REF!,IF('لیستوفر هوشمند (2)'!D44=20,#REF!,IF('لیستوفر هوشمند (2)'!D44=22,#REF!,IF('لیستوفر هوشمند (2)'!D44=24,#REF!,IF('لیستوفر هوشمند (2)'!D44=25,#REF!,IF('لیستوفر هوشمند (2)'!D44=26,#REF!,IF('لیستوفر هوشمند (2)'!D44=28,#REF!,IF('لیستوفر هوشمند (2)'!D44=30,#REF!,IF('لیستوفر هوشمند (2)'!D44=32,#REF!,0)))))))))))))))</f>
        <v>0</v>
      </c>
      <c r="I44" s="18"/>
      <c r="J44" s="24">
        <f t="shared" si="3"/>
        <v>0</v>
      </c>
      <c r="K44" s="3"/>
      <c r="L44" s="29"/>
      <c r="W44" s="5" t="str">
        <f t="array" ref="W44">IFERROR(INDEX($D$4:$D$95,MATCH(0,COUNTIF(#REF!,$D$4:$D$95),0)),"")</f>
        <v/>
      </c>
      <c r="Y44" s="5">
        <f t="array" ref="Y44">IFERROR(INDEX($L$4:$L$95,MATCH(0,COUNTIF($Y$3:Y43,$L$4:$L$95),0),0),0)</f>
        <v>0</v>
      </c>
    </row>
    <row r="45" spans="2:25" ht="39.9" hidden="1" customHeight="1" thickBot="1">
      <c r="B45" s="14">
        <v>47</v>
      </c>
      <c r="C45" s="15" t="s">
        <v>18</v>
      </c>
      <c r="D45" s="16"/>
      <c r="E45" s="16">
        <v>0</v>
      </c>
      <c r="F45" s="17">
        <v>1.8</v>
      </c>
      <c r="G45" s="18">
        <f t="shared" si="0"/>
        <v>0</v>
      </c>
      <c r="H45" s="18">
        <f>IF(D45=6,#REF!,IF('لیستوفر هوشمند (2)'!D45=8,#REF!,IF('لیستوفر هوشمند (2)'!D45=10,#REF!,IF(D45=12,#REF!,IF('لیستوفر هوشمند (2)'!D45=14,#REF!,IF('لیستوفر هوشمند (2)'!D45=16,#REF!,IF('لیستوفر هوشمند (2)'!D45=18,#REF!,IF('لیستوفر هوشمند (2)'!D45=20,#REF!,IF('لیستوفر هوشمند (2)'!D45=22,#REF!,IF('لیستوفر هوشمند (2)'!D45=24,#REF!,IF('لیستوفر هوشمند (2)'!D45=25,#REF!,IF('لیستوفر هوشمند (2)'!D45=26,#REF!,IF('لیستوفر هوشمند (2)'!D45=28,#REF!,IF('لیستوفر هوشمند (2)'!D45=30,#REF!,IF('لیستوفر هوشمند (2)'!D45=32,#REF!,0)))))))))))))))</f>
        <v>0</v>
      </c>
      <c r="I45" s="18"/>
      <c r="J45" s="24">
        <f t="shared" si="3"/>
        <v>0</v>
      </c>
      <c r="K45" s="3"/>
      <c r="L45" s="29"/>
      <c r="W45" s="5" t="str">
        <f t="array" ref="W45">IFERROR(INDEX($D$4:$D$95,MATCH(0,COUNTIF(#REF!,$D$4:$D$95),0)),"")</f>
        <v/>
      </c>
      <c r="Y45" s="5">
        <f t="array" ref="Y45">IFERROR(INDEX($L$4:$L$95,MATCH(0,COUNTIF($Y$3:Y44,$L$4:$L$95),0),0),0)</f>
        <v>0</v>
      </c>
    </row>
    <row r="46" spans="2:25" ht="39.9" hidden="1" customHeight="1" thickBot="1">
      <c r="B46" s="14">
        <v>48</v>
      </c>
      <c r="C46" s="15" t="s">
        <v>18</v>
      </c>
      <c r="D46" s="16"/>
      <c r="E46" s="16">
        <v>0</v>
      </c>
      <c r="F46" s="17">
        <v>1.8</v>
      </c>
      <c r="G46" s="18">
        <f t="shared" si="0"/>
        <v>0</v>
      </c>
      <c r="H46" s="18">
        <f>IF(D46=6,#REF!,IF('لیستوفر هوشمند (2)'!D46=8,#REF!,IF('لیستوفر هوشمند (2)'!D46=10,#REF!,IF(D46=12,#REF!,IF('لیستوفر هوشمند (2)'!D46=14,#REF!,IF('لیستوفر هوشمند (2)'!D46=16,#REF!,IF('لیستوفر هوشمند (2)'!D46=18,#REF!,IF('لیستوفر هوشمند (2)'!D46=20,#REF!,IF('لیستوفر هوشمند (2)'!D46=22,#REF!,IF('لیستوفر هوشمند (2)'!D46=24,#REF!,IF('لیستوفر هوشمند (2)'!D46=25,#REF!,IF('لیستوفر هوشمند (2)'!D46=26,#REF!,IF('لیستوفر هوشمند (2)'!D46=28,#REF!,IF('لیستوفر هوشمند (2)'!D46=30,#REF!,IF('لیستوفر هوشمند (2)'!D46=32,#REF!,0)))))))))))))))</f>
        <v>0</v>
      </c>
      <c r="I46" s="18"/>
      <c r="J46" s="24">
        <f t="shared" si="3"/>
        <v>0</v>
      </c>
      <c r="K46" s="3"/>
      <c r="L46" s="29"/>
      <c r="W46" s="5" t="str">
        <f t="array" ref="W46">IFERROR(INDEX($D$4:$D$95,MATCH(0,COUNTIF(#REF!,$D$4:$D$95),0)),"")</f>
        <v/>
      </c>
      <c r="Y46" s="5">
        <f t="array" ref="Y46">IFERROR(INDEX($L$4:$L$95,MATCH(0,COUNTIF($Y$3:Y45,$L$4:$L$95),0),0),0)</f>
        <v>0</v>
      </c>
    </row>
    <row r="47" spans="2:25" ht="39.9" hidden="1" customHeight="1" thickBot="1">
      <c r="B47" s="14">
        <v>49</v>
      </c>
      <c r="C47" s="15" t="s">
        <v>18</v>
      </c>
      <c r="D47" s="16"/>
      <c r="E47" s="16">
        <v>0</v>
      </c>
      <c r="F47" s="17">
        <v>1.8</v>
      </c>
      <c r="G47" s="18">
        <f t="shared" si="0"/>
        <v>0</v>
      </c>
      <c r="H47" s="18">
        <f>IF(D47=6,#REF!,IF('لیستوفر هوشمند (2)'!D47=8,#REF!,IF('لیستوفر هوشمند (2)'!D47=10,#REF!,IF(D47=12,#REF!,IF('لیستوفر هوشمند (2)'!D47=14,#REF!,IF('لیستوفر هوشمند (2)'!D47=16,#REF!,IF('لیستوفر هوشمند (2)'!D47=18,#REF!,IF('لیستوفر هوشمند (2)'!D47=20,#REF!,IF('لیستوفر هوشمند (2)'!D47=22,#REF!,IF('لیستوفر هوشمند (2)'!D47=24,#REF!,IF('لیستوفر هوشمند (2)'!D47=25,#REF!,IF('لیستوفر هوشمند (2)'!D47=26,#REF!,IF('لیستوفر هوشمند (2)'!D47=28,#REF!,IF('لیستوفر هوشمند (2)'!D47=30,#REF!,IF('لیستوفر هوشمند (2)'!D47=32,#REF!,0)))))))))))))))</f>
        <v>0</v>
      </c>
      <c r="I47" s="18"/>
      <c r="J47" s="24">
        <f t="shared" si="3"/>
        <v>0</v>
      </c>
      <c r="K47" s="3"/>
      <c r="L47" s="29"/>
      <c r="W47" s="5" t="str">
        <f t="array" ref="W47">IFERROR(INDEX($D$4:$D$95,MATCH(0,COUNTIF(#REF!,$D$4:$D$95),0)),"")</f>
        <v/>
      </c>
      <c r="Y47" s="5">
        <f t="array" ref="Y47">IFERROR(INDEX($L$4:$L$95,MATCH(0,COUNTIF($Y$3:Y46,$L$4:$L$95),0),0),0)</f>
        <v>0</v>
      </c>
    </row>
    <row r="48" spans="2:25" ht="39.9" hidden="1" customHeight="1" thickBot="1">
      <c r="B48" s="14">
        <v>50</v>
      </c>
      <c r="C48" s="15" t="s">
        <v>18</v>
      </c>
      <c r="D48" s="16"/>
      <c r="E48" s="16">
        <v>0</v>
      </c>
      <c r="F48" s="17">
        <v>1.8</v>
      </c>
      <c r="G48" s="18">
        <f t="shared" si="0"/>
        <v>0</v>
      </c>
      <c r="H48" s="18">
        <f>IF(D48=6,#REF!,IF('لیستوفر هوشمند (2)'!D48=8,#REF!,IF('لیستوفر هوشمند (2)'!D48=10,#REF!,IF(D48=12,#REF!,IF('لیستوفر هوشمند (2)'!D48=14,#REF!,IF('لیستوفر هوشمند (2)'!D48=16,#REF!,IF('لیستوفر هوشمند (2)'!D48=18,#REF!,IF('لیستوفر هوشمند (2)'!D48=20,#REF!,IF('لیستوفر هوشمند (2)'!D48=22,#REF!,IF('لیستوفر هوشمند (2)'!D48=24,#REF!,IF('لیستوفر هوشمند (2)'!D48=25,#REF!,IF('لیستوفر هوشمند (2)'!D48=26,#REF!,IF('لیستوفر هوشمند (2)'!D48=28,#REF!,IF('لیستوفر هوشمند (2)'!D48=30,#REF!,IF('لیستوفر هوشمند (2)'!D48=32,#REF!,0)))))))))))))))</f>
        <v>0</v>
      </c>
      <c r="I48" s="18"/>
      <c r="J48" s="24">
        <f t="shared" si="3"/>
        <v>0</v>
      </c>
      <c r="K48" s="3"/>
      <c r="L48" s="29"/>
      <c r="W48" s="5" t="str">
        <f t="array" ref="W48">IFERROR(INDEX($D$4:$D$95,MATCH(0,COUNTIF(#REF!,$D$4:$D$95),0)),"")</f>
        <v/>
      </c>
      <c r="Y48" s="5">
        <f t="array" ref="Y48">IFERROR(INDEX($L$4:$L$95,MATCH(0,COUNTIF($Y$3:Y47,$L$4:$L$95),0),0),0)</f>
        <v>0</v>
      </c>
    </row>
    <row r="49" spans="2:25" ht="39.9" hidden="1" customHeight="1" thickBot="1">
      <c r="B49" s="14">
        <v>51</v>
      </c>
      <c r="C49" s="15" t="s">
        <v>18</v>
      </c>
      <c r="D49" s="16"/>
      <c r="E49" s="16">
        <v>0</v>
      </c>
      <c r="F49" s="17">
        <v>1.8</v>
      </c>
      <c r="G49" s="18">
        <f t="shared" si="0"/>
        <v>0</v>
      </c>
      <c r="H49" s="18">
        <f>IF(D49=6,#REF!,IF('لیستوفر هوشمند (2)'!D49=8,#REF!,IF('لیستوفر هوشمند (2)'!D49=10,#REF!,IF(D49=12,#REF!,IF('لیستوفر هوشمند (2)'!D49=14,#REF!,IF('لیستوفر هوشمند (2)'!D49=16,#REF!,IF('لیستوفر هوشمند (2)'!D49=18,#REF!,IF('لیستوفر هوشمند (2)'!D49=20,#REF!,IF('لیستوفر هوشمند (2)'!D49=22,#REF!,IF('لیستوفر هوشمند (2)'!D49=24,#REF!,IF('لیستوفر هوشمند (2)'!D49=25,#REF!,IF('لیستوفر هوشمند (2)'!D49=26,#REF!,IF('لیستوفر هوشمند (2)'!D49=28,#REF!,IF('لیستوفر هوشمند (2)'!D49=30,#REF!,IF('لیستوفر هوشمند (2)'!D49=32,#REF!,0)))))))))))))))</f>
        <v>0</v>
      </c>
      <c r="I49" s="18"/>
      <c r="J49" s="24">
        <f t="shared" si="3"/>
        <v>0</v>
      </c>
      <c r="K49" s="3"/>
      <c r="L49" s="29"/>
      <c r="W49" s="5" t="str">
        <f t="array" ref="W49">IFERROR(INDEX($D$4:$D$95,MATCH(0,COUNTIF(#REF!,$D$4:$D$95),0)),"")</f>
        <v/>
      </c>
      <c r="Y49" s="5">
        <f t="array" ref="Y49">IFERROR(INDEX($L$4:$L$95,MATCH(0,COUNTIF($Y$3:Y48,$L$4:$L$95),0),0),0)</f>
        <v>0</v>
      </c>
    </row>
    <row r="50" spans="2:25" ht="39.9" hidden="1" customHeight="1" thickBot="1">
      <c r="B50" s="14">
        <v>52</v>
      </c>
      <c r="C50" s="15" t="s">
        <v>18</v>
      </c>
      <c r="D50" s="16"/>
      <c r="E50" s="16">
        <v>0</v>
      </c>
      <c r="F50" s="17">
        <v>1.8</v>
      </c>
      <c r="G50" s="18">
        <f t="shared" si="0"/>
        <v>0</v>
      </c>
      <c r="H50" s="18">
        <f>IF(D50=6,#REF!,IF('لیستوفر هوشمند (2)'!D50=8,#REF!,IF('لیستوفر هوشمند (2)'!D50=10,#REF!,IF(D50=12,#REF!,IF('لیستوفر هوشمند (2)'!D50=14,#REF!,IF('لیستوفر هوشمند (2)'!D50=16,#REF!,IF('لیستوفر هوشمند (2)'!D50=18,#REF!,IF('لیستوفر هوشمند (2)'!D50=20,#REF!,IF('لیستوفر هوشمند (2)'!D50=22,#REF!,IF('لیستوفر هوشمند (2)'!D50=24,#REF!,IF('لیستوفر هوشمند (2)'!D50=25,#REF!,IF('لیستوفر هوشمند (2)'!D50=26,#REF!,IF('لیستوفر هوشمند (2)'!D50=28,#REF!,IF('لیستوفر هوشمند (2)'!D50=30,#REF!,IF('لیستوفر هوشمند (2)'!D50=32,#REF!,0)))))))))))))))</f>
        <v>0</v>
      </c>
      <c r="I50" s="18"/>
      <c r="J50" s="24">
        <f t="shared" ref="J50:J76" si="4">G50*H50</f>
        <v>0</v>
      </c>
      <c r="K50" s="3"/>
      <c r="L50" s="29"/>
      <c r="W50" s="5" t="str">
        <f t="array" ref="W50">IFERROR(INDEX($D$4:$D$95,MATCH(0,COUNTIF(#REF!,$D$4:$D$95),0)),"")</f>
        <v/>
      </c>
      <c r="Y50" s="5">
        <f t="array" ref="Y50">IFERROR(INDEX($L$4:$L$95,MATCH(0,COUNTIF($Y$3:Y49,$L$4:$L$95),0),0),0)</f>
        <v>0</v>
      </c>
    </row>
    <row r="51" spans="2:25" ht="39.9" hidden="1" customHeight="1" thickBot="1">
      <c r="B51" s="14">
        <v>53</v>
      </c>
      <c r="C51" s="15" t="s">
        <v>18</v>
      </c>
      <c r="D51" s="16"/>
      <c r="E51" s="16">
        <v>0</v>
      </c>
      <c r="F51" s="17">
        <v>1.8</v>
      </c>
      <c r="G51" s="18">
        <f t="shared" si="0"/>
        <v>0</v>
      </c>
      <c r="H51" s="18">
        <f>IF(D51=6,#REF!,IF('لیستوفر هوشمند (2)'!D51=8,#REF!,IF('لیستوفر هوشمند (2)'!D51=10,#REF!,IF(D51=12,#REF!,IF('لیستوفر هوشمند (2)'!D51=14,#REF!,IF('لیستوفر هوشمند (2)'!D51=16,#REF!,IF('لیستوفر هوشمند (2)'!D51=18,#REF!,IF('لیستوفر هوشمند (2)'!D51=20,#REF!,IF('لیستوفر هوشمند (2)'!D51=22,#REF!,IF('لیستوفر هوشمند (2)'!D51=24,#REF!,IF('لیستوفر هوشمند (2)'!D51=25,#REF!,IF('لیستوفر هوشمند (2)'!D51=26,#REF!,IF('لیستوفر هوشمند (2)'!D51=28,#REF!,IF('لیستوفر هوشمند (2)'!D51=30,#REF!,IF('لیستوفر هوشمند (2)'!D51=32,#REF!,0)))))))))))))))</f>
        <v>0</v>
      </c>
      <c r="I51" s="18"/>
      <c r="J51" s="24">
        <f t="shared" si="4"/>
        <v>0</v>
      </c>
      <c r="K51" s="3"/>
      <c r="L51" s="29"/>
      <c r="W51" s="5" t="str">
        <f t="array" ref="W51">IFERROR(INDEX($D$4:$D$95,MATCH(0,COUNTIF(#REF!,$D$4:$D$95),0)),"")</f>
        <v/>
      </c>
      <c r="Y51" s="5">
        <f t="array" ref="Y51">IFERROR(INDEX($L$4:$L$95,MATCH(0,COUNTIF($Y$3:Y50,$L$4:$L$95),0),0),0)</f>
        <v>0</v>
      </c>
    </row>
    <row r="52" spans="2:25" ht="39.9" hidden="1" customHeight="1" thickBot="1">
      <c r="B52" s="14">
        <v>54</v>
      </c>
      <c r="C52" s="15" t="s">
        <v>18</v>
      </c>
      <c r="D52" s="16"/>
      <c r="E52" s="16">
        <v>0</v>
      </c>
      <c r="F52" s="17">
        <v>1.8</v>
      </c>
      <c r="G52" s="18">
        <f t="shared" si="0"/>
        <v>0</v>
      </c>
      <c r="H52" s="18">
        <f>IF(D52=6,#REF!,IF('لیستوفر هوشمند (2)'!D52=8,#REF!,IF('لیستوفر هوشمند (2)'!D52=10,#REF!,IF(D52=12,#REF!,IF('لیستوفر هوشمند (2)'!D52=14,#REF!,IF('لیستوفر هوشمند (2)'!D52=16,#REF!,IF('لیستوفر هوشمند (2)'!D52=18,#REF!,IF('لیستوفر هوشمند (2)'!D52=20,#REF!,IF('لیستوفر هوشمند (2)'!D52=22,#REF!,IF('لیستوفر هوشمند (2)'!D52=24,#REF!,IF('لیستوفر هوشمند (2)'!D52=25,#REF!,IF('لیستوفر هوشمند (2)'!D52=26,#REF!,IF('لیستوفر هوشمند (2)'!D52=28,#REF!,IF('لیستوفر هوشمند (2)'!D52=30,#REF!,IF('لیستوفر هوشمند (2)'!D52=32,#REF!,0)))))))))))))))</f>
        <v>0</v>
      </c>
      <c r="I52" s="18"/>
      <c r="J52" s="24">
        <f t="shared" si="4"/>
        <v>0</v>
      </c>
      <c r="K52" s="3"/>
      <c r="L52" s="29"/>
      <c r="W52" s="5" t="str">
        <f t="array" ref="W52">IFERROR(INDEX($D$4:$D$95,MATCH(0,COUNTIF(#REF!,$D$4:$D$95),0)),"")</f>
        <v/>
      </c>
      <c r="Y52" s="5">
        <f t="array" ref="Y52">IFERROR(INDEX($L$4:$L$95,MATCH(0,COUNTIF($Y$3:Y51,$L$4:$L$95),0),0),0)</f>
        <v>0</v>
      </c>
    </row>
    <row r="53" spans="2:25" ht="39.9" hidden="1" customHeight="1" thickBot="1">
      <c r="B53" s="14">
        <v>55</v>
      </c>
      <c r="C53" s="15" t="s">
        <v>18</v>
      </c>
      <c r="D53" s="16"/>
      <c r="E53" s="16">
        <v>0</v>
      </c>
      <c r="F53" s="17">
        <v>1.8</v>
      </c>
      <c r="G53" s="18">
        <f t="shared" si="0"/>
        <v>0</v>
      </c>
      <c r="H53" s="18">
        <f>IF(D53=6,#REF!,IF('لیستوفر هوشمند (2)'!D53=8,#REF!,IF('لیستوفر هوشمند (2)'!D53=10,#REF!,IF(D53=12,#REF!,IF('لیستوفر هوشمند (2)'!D53=14,#REF!,IF('لیستوفر هوشمند (2)'!D53=16,#REF!,IF('لیستوفر هوشمند (2)'!D53=18,#REF!,IF('لیستوفر هوشمند (2)'!D53=20,#REF!,IF('لیستوفر هوشمند (2)'!D53=22,#REF!,IF('لیستوفر هوشمند (2)'!D53=24,#REF!,IF('لیستوفر هوشمند (2)'!D53=25,#REF!,IF('لیستوفر هوشمند (2)'!D53=26,#REF!,IF('لیستوفر هوشمند (2)'!D53=28,#REF!,IF('لیستوفر هوشمند (2)'!D53=30,#REF!,IF('لیستوفر هوشمند (2)'!D53=32,#REF!,0)))))))))))))))</f>
        <v>0</v>
      </c>
      <c r="I53" s="18"/>
      <c r="J53" s="24">
        <f t="shared" si="4"/>
        <v>0</v>
      </c>
      <c r="K53" s="3"/>
      <c r="L53" s="29"/>
      <c r="W53" s="5" t="str">
        <f t="array" ref="W53">IFERROR(INDEX($D$4:$D$95,MATCH(0,COUNTIF(#REF!,$D$4:$D$95),0)),"")</f>
        <v/>
      </c>
      <c r="Y53" s="5">
        <f t="array" ref="Y53">IFERROR(INDEX($L$4:$L$95,MATCH(0,COUNTIF($Y$3:Y52,$L$4:$L$95),0),0),0)</f>
        <v>0</v>
      </c>
    </row>
    <row r="54" spans="2:25" ht="39.9" hidden="1" customHeight="1" thickBot="1">
      <c r="B54" s="14">
        <v>56</v>
      </c>
      <c r="C54" s="15" t="s">
        <v>18</v>
      </c>
      <c r="D54" s="16"/>
      <c r="E54" s="16">
        <v>0</v>
      </c>
      <c r="F54" s="17">
        <v>1.8</v>
      </c>
      <c r="G54" s="18">
        <f t="shared" si="0"/>
        <v>0</v>
      </c>
      <c r="H54" s="18">
        <f>IF(D54=6,#REF!,IF('لیستوفر هوشمند (2)'!D54=8,#REF!,IF('لیستوفر هوشمند (2)'!D54=10,#REF!,IF(D54=12,#REF!,IF('لیستوفر هوشمند (2)'!D54=14,#REF!,IF('لیستوفر هوشمند (2)'!D54=16,#REF!,IF('لیستوفر هوشمند (2)'!D54=18,#REF!,IF('لیستوفر هوشمند (2)'!D54=20,#REF!,IF('لیستوفر هوشمند (2)'!D54=22,#REF!,IF('لیستوفر هوشمند (2)'!D54=24,#REF!,IF('لیستوفر هوشمند (2)'!D54=25,#REF!,IF('لیستوفر هوشمند (2)'!D54=26,#REF!,IF('لیستوفر هوشمند (2)'!D54=28,#REF!,IF('لیستوفر هوشمند (2)'!D54=30,#REF!,IF('لیستوفر هوشمند (2)'!D54=32,#REF!,0)))))))))))))))</f>
        <v>0</v>
      </c>
      <c r="I54" s="18"/>
      <c r="J54" s="24">
        <f t="shared" si="4"/>
        <v>0</v>
      </c>
      <c r="K54" s="3"/>
      <c r="L54" s="29"/>
      <c r="W54" s="5" t="str">
        <f t="array" ref="W54">IFERROR(INDEX($D$4:$D$95,MATCH(0,COUNTIF(#REF!,$D$4:$D$95),0)),"")</f>
        <v/>
      </c>
      <c r="Y54" s="5">
        <f t="array" ref="Y54">IFERROR(INDEX($L$4:$L$95,MATCH(0,COUNTIF($Y$3:Y53,$L$4:$L$95),0),0),0)</f>
        <v>0</v>
      </c>
    </row>
    <row r="55" spans="2:25" ht="39.9" hidden="1" customHeight="1" thickBot="1">
      <c r="B55" s="14">
        <v>57</v>
      </c>
      <c r="C55" s="15" t="s">
        <v>18</v>
      </c>
      <c r="D55" s="16"/>
      <c r="E55" s="16">
        <v>0</v>
      </c>
      <c r="F55" s="17">
        <v>1.8</v>
      </c>
      <c r="G55" s="18">
        <f t="shared" si="0"/>
        <v>0</v>
      </c>
      <c r="H55" s="18">
        <f>IF(D55=6,#REF!,IF('لیستوفر هوشمند (2)'!D55=8,#REF!,IF('لیستوفر هوشمند (2)'!D55=10,#REF!,IF(D55=12,#REF!,IF('لیستوفر هوشمند (2)'!D55=14,#REF!,IF('لیستوفر هوشمند (2)'!D55=16,#REF!,IF('لیستوفر هوشمند (2)'!D55=18,#REF!,IF('لیستوفر هوشمند (2)'!D55=20,#REF!,IF('لیستوفر هوشمند (2)'!D55=22,#REF!,IF('لیستوفر هوشمند (2)'!D55=24,#REF!,IF('لیستوفر هوشمند (2)'!D55=25,#REF!,IF('لیستوفر هوشمند (2)'!D55=26,#REF!,IF('لیستوفر هوشمند (2)'!D55=28,#REF!,IF('لیستوفر هوشمند (2)'!D55=30,#REF!,IF('لیستوفر هوشمند (2)'!D55=32,#REF!,0)))))))))))))))</f>
        <v>0</v>
      </c>
      <c r="I55" s="18"/>
      <c r="J55" s="24">
        <f t="shared" si="4"/>
        <v>0</v>
      </c>
      <c r="K55" s="3"/>
      <c r="L55" s="29"/>
      <c r="W55" s="5" t="str">
        <f t="array" ref="W55">IFERROR(INDEX($D$4:$D$95,MATCH(0,COUNTIF(#REF!,$D$4:$D$95),0)),"")</f>
        <v/>
      </c>
      <c r="Y55" s="5">
        <f t="array" ref="Y55">IFERROR(INDEX($L$4:$L$95,MATCH(0,COUNTIF($Y$3:Y54,$L$4:$L$95),0),0),0)</f>
        <v>0</v>
      </c>
    </row>
    <row r="56" spans="2:25" ht="39.9" hidden="1" customHeight="1" thickBot="1">
      <c r="B56" s="14">
        <v>58</v>
      </c>
      <c r="C56" s="15" t="s">
        <v>18</v>
      </c>
      <c r="D56" s="16"/>
      <c r="E56" s="16">
        <v>0</v>
      </c>
      <c r="F56" s="17">
        <v>1.8</v>
      </c>
      <c r="G56" s="18">
        <f t="shared" si="0"/>
        <v>0</v>
      </c>
      <c r="H56" s="18">
        <f>IF(D56=6,#REF!,IF('لیستوفر هوشمند (2)'!D56=8,#REF!,IF('لیستوفر هوشمند (2)'!D56=10,#REF!,IF(D56=12,#REF!,IF('لیستوفر هوشمند (2)'!D56=14,#REF!,IF('لیستوفر هوشمند (2)'!D56=16,#REF!,IF('لیستوفر هوشمند (2)'!D56=18,#REF!,IF('لیستوفر هوشمند (2)'!D56=20,#REF!,IF('لیستوفر هوشمند (2)'!D56=22,#REF!,IF('لیستوفر هوشمند (2)'!D56=24,#REF!,IF('لیستوفر هوشمند (2)'!D56=25,#REF!,IF('لیستوفر هوشمند (2)'!D56=26,#REF!,IF('لیستوفر هوشمند (2)'!D56=28,#REF!,IF('لیستوفر هوشمند (2)'!D56=30,#REF!,IF('لیستوفر هوشمند (2)'!D56=32,#REF!,0)))))))))))))))</f>
        <v>0</v>
      </c>
      <c r="I56" s="18"/>
      <c r="J56" s="24">
        <f t="shared" si="4"/>
        <v>0</v>
      </c>
      <c r="K56" s="3"/>
      <c r="L56" s="29"/>
      <c r="W56" s="5" t="str">
        <f t="array" ref="W56">IFERROR(INDEX($D$4:$D$95,MATCH(0,COUNTIF(#REF!,$D$4:$D$95),0)),"")</f>
        <v/>
      </c>
      <c r="Y56" s="5">
        <f t="array" ref="Y56">IFERROR(INDEX($L$4:$L$95,MATCH(0,COUNTIF($Y$3:Y55,$L$4:$L$95),0),0),0)</f>
        <v>0</v>
      </c>
    </row>
    <row r="57" spans="2:25" ht="39.9" hidden="1" customHeight="1" thickBot="1">
      <c r="B57" s="14">
        <v>59</v>
      </c>
      <c r="C57" s="15" t="s">
        <v>18</v>
      </c>
      <c r="D57" s="16"/>
      <c r="E57" s="16">
        <v>0</v>
      </c>
      <c r="F57" s="17">
        <v>1.8</v>
      </c>
      <c r="G57" s="18">
        <f t="shared" si="0"/>
        <v>0</v>
      </c>
      <c r="H57" s="18">
        <f>IF(D57=6,#REF!,IF('لیستوفر هوشمند (2)'!D57=8,#REF!,IF('لیستوفر هوشمند (2)'!D57=10,#REF!,IF(D57=12,#REF!,IF('لیستوفر هوشمند (2)'!D57=14,#REF!,IF('لیستوفر هوشمند (2)'!D57=16,#REF!,IF('لیستوفر هوشمند (2)'!D57=18,#REF!,IF('لیستوفر هوشمند (2)'!D57=20,#REF!,IF('لیستوفر هوشمند (2)'!D57=22,#REF!,IF('لیستوفر هوشمند (2)'!D57=24,#REF!,IF('لیستوفر هوشمند (2)'!D57=25,#REF!,IF('لیستوفر هوشمند (2)'!D57=26,#REF!,IF('لیستوفر هوشمند (2)'!D57=28,#REF!,IF('لیستوفر هوشمند (2)'!D57=30,#REF!,IF('لیستوفر هوشمند (2)'!D57=32,#REF!,0)))))))))))))))</f>
        <v>0</v>
      </c>
      <c r="I57" s="18"/>
      <c r="J57" s="24">
        <f t="shared" si="4"/>
        <v>0</v>
      </c>
      <c r="K57" s="3"/>
      <c r="L57" s="29"/>
      <c r="W57" s="5" t="str">
        <f t="array" ref="W57">IFERROR(INDEX($D$4:$D$95,MATCH(0,COUNTIF(#REF!,$D$4:$D$95),0)),"")</f>
        <v/>
      </c>
      <c r="Y57" s="5">
        <f t="array" ref="Y57">IFERROR(INDEX($L$4:$L$95,MATCH(0,COUNTIF($Y$3:Y56,$L$4:$L$95),0),0),0)</f>
        <v>0</v>
      </c>
    </row>
    <row r="58" spans="2:25" ht="39.9" hidden="1" customHeight="1" thickBot="1">
      <c r="B58" s="14">
        <v>60</v>
      </c>
      <c r="C58" s="15" t="s">
        <v>18</v>
      </c>
      <c r="D58" s="16"/>
      <c r="E58" s="16">
        <v>0</v>
      </c>
      <c r="F58" s="17">
        <v>1.8</v>
      </c>
      <c r="G58" s="18">
        <f t="shared" si="0"/>
        <v>0</v>
      </c>
      <c r="H58" s="18">
        <f>IF(D58=6,#REF!,IF('لیستوفر هوشمند (2)'!D58=8,#REF!,IF('لیستوفر هوشمند (2)'!D58=10,#REF!,IF(D58=12,#REF!,IF('لیستوفر هوشمند (2)'!D58=14,#REF!,IF('لیستوفر هوشمند (2)'!D58=16,#REF!,IF('لیستوفر هوشمند (2)'!D58=18,#REF!,IF('لیستوفر هوشمند (2)'!D58=20,#REF!,IF('لیستوفر هوشمند (2)'!D58=22,#REF!,IF('لیستوفر هوشمند (2)'!D58=24,#REF!,IF('لیستوفر هوشمند (2)'!D58=25,#REF!,IF('لیستوفر هوشمند (2)'!D58=26,#REF!,IF('لیستوفر هوشمند (2)'!D58=28,#REF!,IF('لیستوفر هوشمند (2)'!D58=30,#REF!,IF('لیستوفر هوشمند (2)'!D58=32,#REF!,0)))))))))))))))</f>
        <v>0</v>
      </c>
      <c r="I58" s="18"/>
      <c r="J58" s="24">
        <f t="shared" si="4"/>
        <v>0</v>
      </c>
      <c r="K58" s="3"/>
      <c r="L58" s="29"/>
      <c r="W58" s="5" t="str">
        <f t="array" ref="W58">IFERROR(INDEX($D$4:$D$95,MATCH(0,COUNTIF(#REF!,$D$4:$D$95),0)),"")</f>
        <v/>
      </c>
      <c r="Y58" s="5">
        <f t="array" ref="Y58">IFERROR(INDEX($L$4:$L$95,MATCH(0,COUNTIF($Y$3:Y57,$L$4:$L$95),0),0),0)</f>
        <v>0</v>
      </c>
    </row>
    <row r="59" spans="2:25" ht="39.9" hidden="1" customHeight="1" thickBot="1">
      <c r="B59" s="14">
        <v>61</v>
      </c>
      <c r="C59" s="15" t="s">
        <v>18</v>
      </c>
      <c r="D59" s="16"/>
      <c r="E59" s="16">
        <v>0</v>
      </c>
      <c r="F59" s="17">
        <v>1.8</v>
      </c>
      <c r="G59" s="18">
        <f t="shared" si="0"/>
        <v>0</v>
      </c>
      <c r="H59" s="18">
        <f>IF(D59=6,#REF!,IF('لیستوفر هوشمند (2)'!D59=8,#REF!,IF('لیستوفر هوشمند (2)'!D59=10,#REF!,IF(D59=12,#REF!,IF('لیستوفر هوشمند (2)'!D59=14,#REF!,IF('لیستوفر هوشمند (2)'!D59=16,#REF!,IF('لیستوفر هوشمند (2)'!D59=18,#REF!,IF('لیستوفر هوشمند (2)'!D59=20,#REF!,IF('لیستوفر هوشمند (2)'!D59=22,#REF!,IF('لیستوفر هوشمند (2)'!D59=24,#REF!,IF('لیستوفر هوشمند (2)'!D59=25,#REF!,IF('لیستوفر هوشمند (2)'!D59=26,#REF!,IF('لیستوفر هوشمند (2)'!D59=28,#REF!,IF('لیستوفر هوشمند (2)'!D59=30,#REF!,IF('لیستوفر هوشمند (2)'!D59=32,#REF!,0)))))))))))))))</f>
        <v>0</v>
      </c>
      <c r="I59" s="18"/>
      <c r="J59" s="24">
        <f t="shared" si="4"/>
        <v>0</v>
      </c>
      <c r="K59" s="3"/>
      <c r="L59" s="29"/>
      <c r="W59" s="5" t="str">
        <f t="array" ref="W59">IFERROR(INDEX($D$4:$D$95,MATCH(0,COUNTIF(#REF!,$D$4:$D$95),0)),"")</f>
        <v/>
      </c>
      <c r="Y59" s="5">
        <f t="array" ref="Y59">IFERROR(INDEX($L$4:$L$95,MATCH(0,COUNTIF($Y$3:Y58,$L$4:$L$95),0),0),0)</f>
        <v>0</v>
      </c>
    </row>
    <row r="60" spans="2:25" ht="39.9" hidden="1" customHeight="1" thickBot="1">
      <c r="B60" s="14">
        <v>62</v>
      </c>
      <c r="C60" s="15" t="s">
        <v>18</v>
      </c>
      <c r="D60" s="16"/>
      <c r="E60" s="16">
        <v>0</v>
      </c>
      <c r="F60" s="17">
        <v>1.8</v>
      </c>
      <c r="G60" s="18">
        <f t="shared" si="0"/>
        <v>0</v>
      </c>
      <c r="H60" s="18">
        <f>IF(D60=6,#REF!,IF('لیستوفر هوشمند (2)'!D60=8,#REF!,IF('لیستوفر هوشمند (2)'!D60=10,#REF!,IF(D60=12,#REF!,IF('لیستوفر هوشمند (2)'!D60=14,#REF!,IF('لیستوفر هوشمند (2)'!D60=16,#REF!,IF('لیستوفر هوشمند (2)'!D60=18,#REF!,IF('لیستوفر هوشمند (2)'!D60=20,#REF!,IF('لیستوفر هوشمند (2)'!D60=22,#REF!,IF('لیستوفر هوشمند (2)'!D60=24,#REF!,IF('لیستوفر هوشمند (2)'!D60=25,#REF!,IF('لیستوفر هوشمند (2)'!D60=26,#REF!,IF('لیستوفر هوشمند (2)'!D60=28,#REF!,IF('لیستوفر هوشمند (2)'!D60=30,#REF!,IF('لیستوفر هوشمند (2)'!D60=32,#REF!,0)))))))))))))))</f>
        <v>0</v>
      </c>
      <c r="I60" s="18"/>
      <c r="J60" s="24">
        <f t="shared" si="4"/>
        <v>0</v>
      </c>
      <c r="K60" s="3"/>
      <c r="L60" s="29"/>
      <c r="W60" s="5" t="str">
        <f t="array" ref="W60">IFERROR(INDEX($D$4:$D$95,MATCH(0,COUNTIF(#REF!,$D$4:$D$95),0)),"")</f>
        <v/>
      </c>
      <c r="Y60" s="5">
        <f t="array" ref="Y60">IFERROR(INDEX($L$4:$L$95,MATCH(0,COUNTIF($Y$3:Y59,$L$4:$L$95),0),0),0)</f>
        <v>0</v>
      </c>
    </row>
    <row r="61" spans="2:25" ht="39.9" hidden="1" customHeight="1" thickBot="1">
      <c r="B61" s="14">
        <v>63</v>
      </c>
      <c r="C61" s="15" t="s">
        <v>18</v>
      </c>
      <c r="D61" s="16"/>
      <c r="E61" s="16">
        <v>0</v>
      </c>
      <c r="F61" s="17">
        <v>1.8</v>
      </c>
      <c r="G61" s="18">
        <f t="shared" si="0"/>
        <v>0</v>
      </c>
      <c r="H61" s="18">
        <f>IF(D61=6,#REF!,IF('لیستوفر هوشمند (2)'!D61=8,#REF!,IF('لیستوفر هوشمند (2)'!D61=10,#REF!,IF(D61=12,#REF!,IF('لیستوفر هوشمند (2)'!D61=14,#REF!,IF('لیستوفر هوشمند (2)'!D61=16,#REF!,IF('لیستوفر هوشمند (2)'!D61=18,#REF!,IF('لیستوفر هوشمند (2)'!D61=20,#REF!,IF('لیستوفر هوشمند (2)'!D61=22,#REF!,IF('لیستوفر هوشمند (2)'!D61=24,#REF!,IF('لیستوفر هوشمند (2)'!D61=25,#REF!,IF('لیستوفر هوشمند (2)'!D61=26,#REF!,IF('لیستوفر هوشمند (2)'!D61=28,#REF!,IF('لیستوفر هوشمند (2)'!D61=30,#REF!,IF('لیستوفر هوشمند (2)'!D61=32,#REF!,0)))))))))))))))</f>
        <v>0</v>
      </c>
      <c r="I61" s="18"/>
      <c r="J61" s="24">
        <f t="shared" si="4"/>
        <v>0</v>
      </c>
      <c r="K61" s="3"/>
      <c r="L61" s="29"/>
      <c r="W61" s="5" t="str">
        <f t="array" ref="W61">IFERROR(INDEX($D$4:$D$95,MATCH(0,COUNTIF(#REF!,$D$4:$D$95),0)),"")</f>
        <v/>
      </c>
      <c r="Y61" s="5">
        <f t="array" ref="Y61">IFERROR(INDEX($L$4:$L$95,MATCH(0,COUNTIF($Y$3:Y60,$L$4:$L$95),0),0),0)</f>
        <v>0</v>
      </c>
    </row>
    <row r="62" spans="2:25" ht="39.9" hidden="1" customHeight="1" thickBot="1">
      <c r="B62" s="14">
        <v>64</v>
      </c>
      <c r="C62" s="15" t="s">
        <v>18</v>
      </c>
      <c r="D62" s="16"/>
      <c r="E62" s="16">
        <v>0</v>
      </c>
      <c r="F62" s="17">
        <v>1.8</v>
      </c>
      <c r="G62" s="18">
        <f t="shared" si="0"/>
        <v>0</v>
      </c>
      <c r="H62" s="18">
        <f>IF(D62=6,#REF!,IF('لیستوفر هوشمند (2)'!D62=8,#REF!,IF('لیستوفر هوشمند (2)'!D62=10,#REF!,IF(D62=12,#REF!,IF('لیستوفر هوشمند (2)'!D62=14,#REF!,IF('لیستوفر هوشمند (2)'!D62=16,#REF!,IF('لیستوفر هوشمند (2)'!D62=18,#REF!,IF('لیستوفر هوشمند (2)'!D62=20,#REF!,IF('لیستوفر هوشمند (2)'!D62=22,#REF!,IF('لیستوفر هوشمند (2)'!D62=24,#REF!,IF('لیستوفر هوشمند (2)'!D62=25,#REF!,IF('لیستوفر هوشمند (2)'!D62=26,#REF!,IF('لیستوفر هوشمند (2)'!D62=28,#REF!,IF('لیستوفر هوشمند (2)'!D62=30,#REF!,IF('لیستوفر هوشمند (2)'!D62=32,#REF!,0)))))))))))))))</f>
        <v>0</v>
      </c>
      <c r="I62" s="18"/>
      <c r="J62" s="24">
        <f t="shared" si="4"/>
        <v>0</v>
      </c>
      <c r="K62" s="3"/>
      <c r="L62" s="29"/>
      <c r="W62" s="5">
        <f t="array" ref="W62">IFERROR(INDEX($D$4:$D$95,MATCH(0,COUNTIF($W1:W$3,$D$4:$D$95),0)),"")</f>
        <v>18</v>
      </c>
      <c r="Y62" s="5">
        <f t="array" ref="Y62">IFERROR(INDEX($L$4:$L$95,MATCH(0,COUNTIF($Y$3:Y61,$L$4:$L$95),0),0),0)</f>
        <v>0</v>
      </c>
    </row>
    <row r="63" spans="2:25" ht="39.9" hidden="1" customHeight="1" thickBot="1">
      <c r="B63" s="14">
        <v>65</v>
      </c>
      <c r="C63" s="15" t="s">
        <v>18</v>
      </c>
      <c r="D63" s="16"/>
      <c r="E63" s="16">
        <v>0</v>
      </c>
      <c r="F63" s="17">
        <v>1.8</v>
      </c>
      <c r="G63" s="18">
        <f t="shared" si="0"/>
        <v>0</v>
      </c>
      <c r="H63" s="18">
        <f>IF(D63=6,#REF!,IF('لیستوفر هوشمند (2)'!D63=8,#REF!,IF('لیستوفر هوشمند (2)'!D63=10,#REF!,IF(D63=12,#REF!,IF('لیستوفر هوشمند (2)'!D63=14,#REF!,IF('لیستوفر هوشمند (2)'!D63=16,#REF!,IF('لیستوفر هوشمند (2)'!D63=18,#REF!,IF('لیستوفر هوشمند (2)'!D63=20,#REF!,IF('لیستوفر هوشمند (2)'!D63=22,#REF!,IF('لیستوفر هوشمند (2)'!D63=24,#REF!,IF('لیستوفر هوشمند (2)'!D63=25,#REF!,IF('لیستوفر هوشمند (2)'!D63=26,#REF!,IF('لیستوفر هوشمند (2)'!D63=28,#REF!,IF('لیستوفر هوشمند (2)'!D63=30,#REF!,IF('لیستوفر هوشمند (2)'!D63=32,#REF!,0)))))))))))))))</f>
        <v>0</v>
      </c>
      <c r="I63" s="18"/>
      <c r="J63" s="24">
        <f t="shared" si="4"/>
        <v>0</v>
      </c>
      <c r="K63" s="3"/>
      <c r="L63" s="29"/>
      <c r="W63" s="5">
        <f t="array" ref="W63">IFERROR(INDEX($D$4:$D$95,MATCH(0,COUNTIF($W2:W$3,$D$4:$D$95),0)),"")</f>
        <v>18</v>
      </c>
      <c r="Y63" s="5">
        <f t="array" ref="Y63">IFERROR(INDEX($L$4:$L$95,MATCH(0,COUNTIF($Y$3:Y62,$L$4:$L$95),0),0),0)</f>
        <v>0</v>
      </c>
    </row>
    <row r="64" spans="2:25" ht="39.9" hidden="1" customHeight="1" thickBot="1">
      <c r="B64" s="14">
        <v>66</v>
      </c>
      <c r="C64" s="15" t="s">
        <v>18</v>
      </c>
      <c r="D64" s="16"/>
      <c r="E64" s="16">
        <v>0</v>
      </c>
      <c r="F64" s="17">
        <v>1.8</v>
      </c>
      <c r="G64" s="18">
        <f t="shared" si="0"/>
        <v>0</v>
      </c>
      <c r="H64" s="18">
        <f>IF(D64=6,#REF!,IF('لیستوفر هوشمند (2)'!D64=8,#REF!,IF('لیستوفر هوشمند (2)'!D64=10,#REF!,IF(D64=12,#REF!,IF('لیستوفر هوشمند (2)'!D64=14,#REF!,IF('لیستوفر هوشمند (2)'!D64=16,#REF!,IF('لیستوفر هوشمند (2)'!D64=18,#REF!,IF('لیستوفر هوشمند (2)'!D64=20,#REF!,IF('لیستوفر هوشمند (2)'!D64=22,#REF!,IF('لیستوفر هوشمند (2)'!D64=24,#REF!,IF('لیستوفر هوشمند (2)'!D64=25,#REF!,IF('لیستوفر هوشمند (2)'!D64=26,#REF!,IF('لیستوفر هوشمند (2)'!D64=28,#REF!,IF('لیستوفر هوشمند (2)'!D64=30,#REF!,IF('لیستوفر هوشمند (2)'!D64=32,#REF!,0)))))))))))))))</f>
        <v>0</v>
      </c>
      <c r="I64" s="18"/>
      <c r="J64" s="24">
        <f t="shared" si="4"/>
        <v>0</v>
      </c>
      <c r="K64" s="3"/>
      <c r="L64" s="29"/>
      <c r="W64" s="5">
        <f t="array" ref="W64">IFERROR(INDEX($D$4:$D$95,MATCH(0,COUNTIF($W$3:W3,$D$4:$D$95),0)),"")</f>
        <v>18</v>
      </c>
      <c r="Y64" s="5">
        <f t="array" ref="Y64">IFERROR(INDEX($L$4:$L$95,MATCH(0,COUNTIF($Y$3:Y63,$L$4:$L$95),0),0),0)</f>
        <v>0</v>
      </c>
    </row>
    <row r="65" spans="2:25" ht="39.9" hidden="1" customHeight="1" thickBot="1">
      <c r="B65" s="14">
        <v>67</v>
      </c>
      <c r="C65" s="15" t="s">
        <v>18</v>
      </c>
      <c r="D65" s="16"/>
      <c r="E65" s="16">
        <v>0</v>
      </c>
      <c r="F65" s="17">
        <v>1.8</v>
      </c>
      <c r="G65" s="18">
        <f t="shared" si="0"/>
        <v>0</v>
      </c>
      <c r="H65" s="18">
        <f>IF(D65=6,#REF!,IF('لیستوفر هوشمند (2)'!D65=8,#REF!,IF('لیستوفر هوشمند (2)'!D65=10,#REF!,IF(D65=12,#REF!,IF('لیستوفر هوشمند (2)'!D65=14,#REF!,IF('لیستوفر هوشمند (2)'!D65=16,#REF!,IF('لیستوفر هوشمند (2)'!D65=18,#REF!,IF('لیستوفر هوشمند (2)'!D65=20,#REF!,IF('لیستوفر هوشمند (2)'!D65=22,#REF!,IF('لیستوفر هوشمند (2)'!D65=24,#REF!,IF('لیستوفر هوشمند (2)'!D65=25,#REF!,IF('لیستوفر هوشمند (2)'!D65=26,#REF!,IF('لیستوفر هوشمند (2)'!D65=28,#REF!,IF('لیستوفر هوشمند (2)'!D65=30,#REF!,IF('لیستوفر هوشمند (2)'!D65=32,#REF!,0)))))))))))))))</f>
        <v>0</v>
      </c>
      <c r="I65" s="18"/>
      <c r="J65" s="24">
        <f t="shared" si="4"/>
        <v>0</v>
      </c>
      <c r="K65" s="3"/>
      <c r="L65" s="29"/>
      <c r="W65" s="5">
        <f t="array" ref="W65">IFERROR(INDEX($D$4:$D$95,MATCH(0,COUNTIF($W$3:W4,$D$4:$D$95),0)),"")</f>
        <v>16</v>
      </c>
      <c r="Y65" s="5">
        <f t="array" ref="Y65">IFERROR(INDEX($L$4:$L$95,MATCH(0,COUNTIF($Y$3:Y64,$L$4:$L$95),0),0),0)</f>
        <v>0</v>
      </c>
    </row>
    <row r="66" spans="2:25" ht="39.9" hidden="1" customHeight="1" thickBot="1">
      <c r="B66" s="14">
        <v>68</v>
      </c>
      <c r="C66" s="15" t="s">
        <v>18</v>
      </c>
      <c r="D66" s="16"/>
      <c r="E66" s="16">
        <v>0</v>
      </c>
      <c r="F66" s="17">
        <v>1.8</v>
      </c>
      <c r="G66" s="18">
        <f t="shared" si="0"/>
        <v>0</v>
      </c>
      <c r="H66" s="18">
        <f>IF(D66=6,#REF!,IF('لیستوفر هوشمند (2)'!D66=8,#REF!,IF('لیستوفر هوشمند (2)'!D66=10,#REF!,IF(D66=12,#REF!,IF('لیستوفر هوشمند (2)'!D66=14,#REF!,IF('لیستوفر هوشمند (2)'!D66=16,#REF!,IF('لیستوفر هوشمند (2)'!D66=18,#REF!,IF('لیستوفر هوشمند (2)'!D66=20,#REF!,IF('لیستوفر هوشمند (2)'!D66=22,#REF!,IF('لیستوفر هوشمند (2)'!D66=24,#REF!,IF('لیستوفر هوشمند (2)'!D66=25,#REF!,IF('لیستوفر هوشمند (2)'!D66=26,#REF!,IF('لیستوفر هوشمند (2)'!D66=28,#REF!,IF('لیستوفر هوشمند (2)'!D66=30,#REF!,IF('لیستوفر هوشمند (2)'!D66=32,#REF!,0)))))))))))))))</f>
        <v>0</v>
      </c>
      <c r="I66" s="18"/>
      <c r="J66" s="24">
        <f t="shared" si="4"/>
        <v>0</v>
      </c>
      <c r="K66" s="3"/>
      <c r="L66" s="29"/>
      <c r="W66" s="5">
        <f t="array" ref="W66">IFERROR(INDEX($D$4:$D$95,MATCH(0,COUNTIF($W$3:W7,$D$4:$D$95),0)),"")</f>
        <v>10</v>
      </c>
      <c r="Y66" s="5">
        <f t="array" ref="Y66">IFERROR(INDEX($L$4:$L$95,MATCH(0,COUNTIF($Y$3:Y65,$L$4:$L$95),0),0),0)</f>
        <v>0</v>
      </c>
    </row>
    <row r="67" spans="2:25" ht="39.9" hidden="1" customHeight="1" thickBot="1">
      <c r="B67" s="14">
        <v>69</v>
      </c>
      <c r="C67" s="15" t="s">
        <v>18</v>
      </c>
      <c r="D67" s="16"/>
      <c r="E67" s="16">
        <v>0</v>
      </c>
      <c r="F67" s="17">
        <v>1.8</v>
      </c>
      <c r="G67" s="18">
        <f t="shared" si="0"/>
        <v>0</v>
      </c>
      <c r="H67" s="18">
        <f>IF(D67=6,#REF!,IF('لیستوفر هوشمند (2)'!D67=8,#REF!,IF('لیستوفر هوشمند (2)'!D67=10,#REF!,IF(D67=12,#REF!,IF('لیستوفر هوشمند (2)'!D67=14,#REF!,IF('لیستوفر هوشمند (2)'!D67=16,#REF!,IF('لیستوفر هوشمند (2)'!D67=18,#REF!,IF('لیستوفر هوشمند (2)'!D67=20,#REF!,IF('لیستوفر هوشمند (2)'!D67=22,#REF!,IF('لیستوفر هوشمند (2)'!D67=24,#REF!,IF('لیستوفر هوشمند (2)'!D67=25,#REF!,IF('لیستوفر هوشمند (2)'!D67=26,#REF!,IF('لیستوفر هوشمند (2)'!D67=28,#REF!,IF('لیستوفر هوشمند (2)'!D67=30,#REF!,IF('لیستوفر هوشمند (2)'!D67=32,#REF!,0)))))))))))))))</f>
        <v>0</v>
      </c>
      <c r="I67" s="18"/>
      <c r="J67" s="24">
        <f t="shared" si="4"/>
        <v>0</v>
      </c>
      <c r="K67" s="3"/>
      <c r="L67" s="29"/>
      <c r="W67" s="5">
        <f t="array" ref="W67">IFERROR(INDEX($D$4:$D$95,MATCH(0,COUNTIF($W$3:W8,$D$4:$D$95),0)),"")</f>
        <v>14</v>
      </c>
      <c r="Y67" s="5">
        <f t="array" ref="Y67">IFERROR(INDEX($L$4:$L$95,MATCH(0,COUNTIF($Y$3:Y66,$L$4:$L$95),0),0),0)</f>
        <v>0</v>
      </c>
    </row>
    <row r="68" spans="2:25" ht="39.9" hidden="1" customHeight="1" thickBot="1">
      <c r="B68" s="14">
        <v>70</v>
      </c>
      <c r="C68" s="15" t="s">
        <v>18</v>
      </c>
      <c r="D68" s="16"/>
      <c r="E68" s="16">
        <v>0</v>
      </c>
      <c r="F68" s="17">
        <v>1.8</v>
      </c>
      <c r="G68" s="18">
        <f t="shared" si="0"/>
        <v>0</v>
      </c>
      <c r="H68" s="18">
        <f>IF(D68=6,#REF!,IF('لیستوفر هوشمند (2)'!D68=8,#REF!,IF('لیستوفر هوشمند (2)'!D68=10,#REF!,IF(D68=12,#REF!,IF('لیستوفر هوشمند (2)'!D68=14,#REF!,IF('لیستوفر هوشمند (2)'!D68=16,#REF!,IF('لیستوفر هوشمند (2)'!D68=18,#REF!,IF('لیستوفر هوشمند (2)'!D68=20,#REF!,IF('لیستوفر هوشمند (2)'!D68=22,#REF!,IF('لیستوفر هوشمند (2)'!D68=24,#REF!,IF('لیستوفر هوشمند (2)'!D68=25,#REF!,IF('لیستوفر هوشمند (2)'!D68=26,#REF!,IF('لیستوفر هوشمند (2)'!D68=28,#REF!,IF('لیستوفر هوشمند (2)'!D68=30,#REF!,IF('لیستوفر هوشمند (2)'!D68=32,#REF!,0)))))))))))))))</f>
        <v>0</v>
      </c>
      <c r="I68" s="18"/>
      <c r="J68" s="24">
        <f t="shared" si="4"/>
        <v>0</v>
      </c>
      <c r="K68" s="3"/>
      <c r="L68" s="29"/>
      <c r="W68" s="5">
        <f t="array" ref="W68">IFERROR(INDEX($D$4:$D$95,MATCH(0,COUNTIF($W$3:W9,$D$4:$D$95),0)),"")</f>
        <v>0</v>
      </c>
      <c r="Y68" s="5">
        <f t="array" ref="Y68">IFERROR(INDEX($L$4:$L$95,MATCH(0,COUNTIF($Y$3:Y67,$L$4:$L$95),0),0),0)</f>
        <v>0</v>
      </c>
    </row>
    <row r="69" spans="2:25" ht="39.9" hidden="1" customHeight="1" thickBot="1">
      <c r="B69" s="14">
        <v>71</v>
      </c>
      <c r="C69" s="15" t="s">
        <v>18</v>
      </c>
      <c r="D69" s="16"/>
      <c r="E69" s="16">
        <v>0</v>
      </c>
      <c r="F69" s="17">
        <v>1.8</v>
      </c>
      <c r="G69" s="18">
        <f t="shared" si="0"/>
        <v>0</v>
      </c>
      <c r="H69" s="18">
        <f>IF(D69=6,#REF!,IF('لیستوفر هوشمند (2)'!D69=8,#REF!,IF('لیستوفر هوشمند (2)'!D69=10,#REF!,IF(D69=12,#REF!,IF('لیستوفر هوشمند (2)'!D69=14,#REF!,IF('لیستوفر هوشمند (2)'!D69=16,#REF!,IF('لیستوفر هوشمند (2)'!D69=18,#REF!,IF('لیستوفر هوشمند (2)'!D69=20,#REF!,IF('لیستوفر هوشمند (2)'!D69=22,#REF!,IF('لیستوفر هوشمند (2)'!D69=24,#REF!,IF('لیستوفر هوشمند (2)'!D69=25,#REF!,IF('لیستوفر هوشمند (2)'!D69=26,#REF!,IF('لیستوفر هوشمند (2)'!D69=28,#REF!,IF('لیستوفر هوشمند (2)'!D69=30,#REF!,IF('لیستوفر هوشمند (2)'!D69=32,#REF!,0)))))))))))))))</f>
        <v>0</v>
      </c>
      <c r="I69" s="18"/>
      <c r="J69" s="24">
        <f t="shared" si="4"/>
        <v>0</v>
      </c>
      <c r="K69" s="3"/>
      <c r="L69" s="29"/>
      <c r="W69" s="5" t="str">
        <f t="array" ref="W69">IFERROR(INDEX($D$4:$D$95,MATCH(0,COUNTIF($W$3:W10,$D$4:$D$95),0)),"")</f>
        <v/>
      </c>
      <c r="Y69" s="5">
        <f t="array" ref="Y69">IFERROR(INDEX($L$4:$L$95,MATCH(0,COUNTIF($Y$3:Y68,$L$4:$L$95),0),0),0)</f>
        <v>0</v>
      </c>
    </row>
    <row r="70" spans="2:25" ht="39.9" hidden="1" customHeight="1" thickBot="1">
      <c r="B70" s="14">
        <v>72</v>
      </c>
      <c r="C70" s="15" t="s">
        <v>18</v>
      </c>
      <c r="D70" s="16"/>
      <c r="E70" s="16">
        <v>0</v>
      </c>
      <c r="F70" s="17">
        <v>1.8</v>
      </c>
      <c r="G70" s="18">
        <f t="shared" si="0"/>
        <v>0</v>
      </c>
      <c r="H70" s="18">
        <f>IF(D70=6,#REF!,IF('لیستوفر هوشمند (2)'!D70=8,#REF!,IF('لیستوفر هوشمند (2)'!D70=10,#REF!,IF(D70=12,#REF!,IF('لیستوفر هوشمند (2)'!D70=14,#REF!,IF('لیستوفر هوشمند (2)'!D70=16,#REF!,IF('لیستوفر هوشمند (2)'!D70=18,#REF!,IF('لیستوفر هوشمند (2)'!D70=20,#REF!,IF('لیستوفر هوشمند (2)'!D70=22,#REF!,IF('لیستوفر هوشمند (2)'!D70=24,#REF!,IF('لیستوفر هوشمند (2)'!D70=25,#REF!,IF('لیستوفر هوشمند (2)'!D70=26,#REF!,IF('لیستوفر هوشمند (2)'!D70=28,#REF!,IF('لیستوفر هوشمند (2)'!D70=30,#REF!,IF('لیستوفر هوشمند (2)'!D70=32,#REF!,0)))))))))))))))</f>
        <v>0</v>
      </c>
      <c r="I70" s="18"/>
      <c r="J70" s="24">
        <f t="shared" si="4"/>
        <v>0</v>
      </c>
      <c r="K70" s="3"/>
      <c r="L70" s="29"/>
      <c r="W70" s="5" t="str">
        <f t="array" ref="W70">IFERROR(INDEX($D$4:$D$95,MATCH(0,COUNTIF($W$3:W11,$D$4:$D$95),0)),"")</f>
        <v/>
      </c>
      <c r="Y70" s="5">
        <f t="array" ref="Y70">IFERROR(INDEX($L$4:$L$95,MATCH(0,COUNTIF($Y$3:Y69,$L$4:$L$95),0),0),0)</f>
        <v>0</v>
      </c>
    </row>
    <row r="71" spans="2:25" ht="39.9" hidden="1" customHeight="1" thickBot="1">
      <c r="B71" s="14">
        <v>73</v>
      </c>
      <c r="C71" s="15" t="s">
        <v>18</v>
      </c>
      <c r="D71" s="16"/>
      <c r="E71" s="16">
        <v>0</v>
      </c>
      <c r="F71" s="17">
        <v>1.8</v>
      </c>
      <c r="G71" s="18">
        <f t="shared" si="0"/>
        <v>0</v>
      </c>
      <c r="H71" s="18">
        <f>IF(D71=6,#REF!,IF('لیستوفر هوشمند (2)'!D71=8,#REF!,IF('لیستوفر هوشمند (2)'!D71=10,#REF!,IF(D71=12,#REF!,IF('لیستوفر هوشمند (2)'!D71=14,#REF!,IF('لیستوفر هوشمند (2)'!D71=16,#REF!,IF('لیستوفر هوشمند (2)'!D71=18,#REF!,IF('لیستوفر هوشمند (2)'!D71=20,#REF!,IF('لیستوفر هوشمند (2)'!D71=22,#REF!,IF('لیستوفر هوشمند (2)'!D71=24,#REF!,IF('لیستوفر هوشمند (2)'!D71=25,#REF!,IF('لیستوفر هوشمند (2)'!D71=26,#REF!,IF('لیستوفر هوشمند (2)'!D71=28,#REF!,IF('لیستوفر هوشمند (2)'!D71=30,#REF!,IF('لیستوفر هوشمند (2)'!D71=32,#REF!,0)))))))))))))))</f>
        <v>0</v>
      </c>
      <c r="I71" s="18"/>
      <c r="J71" s="24">
        <f t="shared" si="4"/>
        <v>0</v>
      </c>
      <c r="K71" s="3"/>
      <c r="L71" s="29"/>
      <c r="W71" s="5" t="str">
        <f t="array" ref="W71">IFERROR(INDEX($D$4:$D$95,MATCH(0,COUNTIF($W$3:W12,$D$4:$D$95),0)),"")</f>
        <v/>
      </c>
      <c r="Y71" s="5">
        <f t="array" ref="Y71">IFERROR(INDEX($L$4:$L$95,MATCH(0,COUNTIF($Y$3:Y70,$L$4:$L$95),0),0),0)</f>
        <v>0</v>
      </c>
    </row>
    <row r="72" spans="2:25" ht="39.9" hidden="1" customHeight="1" thickBot="1">
      <c r="B72" s="14">
        <v>74</v>
      </c>
      <c r="C72" s="15" t="s">
        <v>18</v>
      </c>
      <c r="D72" s="16"/>
      <c r="E72" s="16">
        <v>0</v>
      </c>
      <c r="F72" s="17">
        <v>1.8</v>
      </c>
      <c r="G72" s="18">
        <f t="shared" si="0"/>
        <v>0</v>
      </c>
      <c r="H72" s="18">
        <f>IF(D72=6,#REF!,IF('لیستوفر هوشمند (2)'!D72=8,#REF!,IF('لیستوفر هوشمند (2)'!D72=10,#REF!,IF(D72=12,#REF!,IF('لیستوفر هوشمند (2)'!D72=14,#REF!,IF('لیستوفر هوشمند (2)'!D72=16,#REF!,IF('لیستوفر هوشمند (2)'!D72=18,#REF!,IF('لیستوفر هوشمند (2)'!D72=20,#REF!,IF('لیستوفر هوشمند (2)'!D72=22,#REF!,IF('لیستوفر هوشمند (2)'!D72=24,#REF!,IF('لیستوفر هوشمند (2)'!D72=25,#REF!,IF('لیستوفر هوشمند (2)'!D72=26,#REF!,IF('لیستوفر هوشمند (2)'!D72=28,#REF!,IF('لیستوفر هوشمند (2)'!D72=30,#REF!,IF('لیستوفر هوشمند (2)'!D72=32,#REF!,0)))))))))))))))</f>
        <v>0</v>
      </c>
      <c r="I72" s="18"/>
      <c r="J72" s="24">
        <f t="shared" si="4"/>
        <v>0</v>
      </c>
      <c r="K72" s="3"/>
      <c r="L72" s="29"/>
      <c r="W72" s="5">
        <f t="array" ref="W72">IFERROR(INDEX($D$4:$D$95,MATCH(0,COUNTIF($W1:W$3,$D$4:$D$95),0)),"")</f>
        <v>18</v>
      </c>
      <c r="Y72" s="5">
        <f t="array" ref="Y72">IFERROR(INDEX($L$4:$L$95,MATCH(0,COUNTIF($Y$3:Y71,$L$4:$L$95),0),0),0)</f>
        <v>0</v>
      </c>
    </row>
    <row r="73" spans="2:25" ht="39.9" hidden="1" customHeight="1" thickBot="1">
      <c r="B73" s="14">
        <v>75</v>
      </c>
      <c r="C73" s="15" t="s">
        <v>18</v>
      </c>
      <c r="D73" s="16"/>
      <c r="E73" s="16">
        <v>0</v>
      </c>
      <c r="F73" s="17">
        <v>1.8</v>
      </c>
      <c r="G73" s="18">
        <f t="shared" si="0"/>
        <v>0</v>
      </c>
      <c r="H73" s="18">
        <f>IF(D73=6,#REF!,IF('لیستوفر هوشمند (2)'!D73=8,#REF!,IF('لیستوفر هوشمند (2)'!D73=10,#REF!,IF(D73=12,#REF!,IF('لیستوفر هوشمند (2)'!D73=14,#REF!,IF('لیستوفر هوشمند (2)'!D73=16,#REF!,IF('لیستوفر هوشمند (2)'!D73=18,#REF!,IF('لیستوفر هوشمند (2)'!D73=20,#REF!,IF('لیستوفر هوشمند (2)'!D73=22,#REF!,IF('لیستوفر هوشمند (2)'!D73=24,#REF!,IF('لیستوفر هوشمند (2)'!D73=25,#REF!,IF('لیستوفر هوشمند (2)'!D73=26,#REF!,IF('لیستوفر هوشمند (2)'!D73=28,#REF!,IF('لیستوفر هوشمند (2)'!D73=30,#REF!,IF('لیستوفر هوشمند (2)'!D73=32,#REF!,0)))))))))))))))</f>
        <v>0</v>
      </c>
      <c r="I73" s="18"/>
      <c r="J73" s="24">
        <f t="shared" si="4"/>
        <v>0</v>
      </c>
      <c r="K73" s="3"/>
      <c r="L73" s="29"/>
      <c r="W73" s="5">
        <f t="array" ref="W73">IFERROR(INDEX($D$4:$D$95,MATCH(0,COUNTIF($W2:W$3,$D$4:$D$95),0)),"")</f>
        <v>18</v>
      </c>
      <c r="Y73" s="5">
        <f t="array" ref="Y73">IFERROR(INDEX($L$4:$L$95,MATCH(0,COUNTIF($Y$3:Y72,$L$4:$L$95),0),0),0)</f>
        <v>0</v>
      </c>
    </row>
    <row r="74" spans="2:25" ht="39.9" hidden="1" customHeight="1" thickBot="1">
      <c r="B74" s="14">
        <v>76</v>
      </c>
      <c r="C74" s="15" t="s">
        <v>18</v>
      </c>
      <c r="D74" s="16"/>
      <c r="E74" s="16">
        <v>0</v>
      </c>
      <c r="F74" s="17">
        <v>1.8</v>
      </c>
      <c r="G74" s="18">
        <f t="shared" si="0"/>
        <v>0</v>
      </c>
      <c r="H74" s="18">
        <f>IF(D74=6,#REF!,IF('لیستوفر هوشمند (2)'!D74=8,#REF!,IF('لیستوفر هوشمند (2)'!D74=10,#REF!,IF(D74=12,#REF!,IF('لیستوفر هوشمند (2)'!D74=14,#REF!,IF('لیستوفر هوشمند (2)'!D74=16,#REF!,IF('لیستوفر هوشمند (2)'!D74=18,#REF!,IF('لیستوفر هوشمند (2)'!D74=20,#REF!,IF('لیستوفر هوشمند (2)'!D74=22,#REF!,IF('لیستوفر هوشمند (2)'!D74=24,#REF!,IF('لیستوفر هوشمند (2)'!D74=25,#REF!,IF('لیستوفر هوشمند (2)'!D74=26,#REF!,IF('لیستوفر هوشمند (2)'!D74=28,#REF!,IF('لیستوفر هوشمند (2)'!D74=30,#REF!,IF('لیستوفر هوشمند (2)'!D74=32,#REF!,0)))))))))))))))</f>
        <v>0</v>
      </c>
      <c r="I74" s="18"/>
      <c r="J74" s="24">
        <f t="shared" si="4"/>
        <v>0</v>
      </c>
      <c r="K74" s="3"/>
      <c r="L74" s="29"/>
      <c r="W74" s="5">
        <f t="array" ref="W74">IFERROR(INDEX($D$4:$D$95,MATCH(0,COUNTIF($W$3:W3,$D$4:$D$95),0)),"")</f>
        <v>18</v>
      </c>
      <c r="Y74" s="5">
        <f t="array" ref="Y74">IFERROR(INDEX($L$4:$L$95,MATCH(0,COUNTIF($Y$3:Y73,$L$4:$L$95),0),0),0)</f>
        <v>0</v>
      </c>
    </row>
    <row r="75" spans="2:25" ht="39.9" hidden="1" customHeight="1" thickBot="1">
      <c r="B75" s="14">
        <v>77</v>
      </c>
      <c r="C75" s="15" t="s">
        <v>18</v>
      </c>
      <c r="D75" s="16"/>
      <c r="E75" s="16">
        <v>0</v>
      </c>
      <c r="F75" s="17">
        <v>1.8</v>
      </c>
      <c r="G75" s="18">
        <f t="shared" si="0"/>
        <v>0</v>
      </c>
      <c r="H75" s="18">
        <f>IF(D75=6,#REF!,IF('لیستوفر هوشمند (2)'!D75=8,#REF!,IF('لیستوفر هوشمند (2)'!D75=10,#REF!,IF(D75=12,#REF!,IF('لیستوفر هوشمند (2)'!D75=14,#REF!,IF('لیستوفر هوشمند (2)'!D75=16,#REF!,IF('لیستوفر هوشمند (2)'!D75=18,#REF!,IF('لیستوفر هوشمند (2)'!D75=20,#REF!,IF('لیستوفر هوشمند (2)'!D75=22,#REF!,IF('لیستوفر هوشمند (2)'!D75=24,#REF!,IF('لیستوفر هوشمند (2)'!D75=25,#REF!,IF('لیستوفر هوشمند (2)'!D75=26,#REF!,IF('لیستوفر هوشمند (2)'!D75=28,#REF!,IF('لیستوفر هوشمند (2)'!D75=30,#REF!,IF('لیستوفر هوشمند (2)'!D75=32,#REF!,0)))))))))))))))</f>
        <v>0</v>
      </c>
      <c r="I75" s="18"/>
      <c r="J75" s="24">
        <f t="shared" si="4"/>
        <v>0</v>
      </c>
      <c r="K75" s="3"/>
      <c r="L75" s="29"/>
      <c r="W75" s="5">
        <f t="array" ref="W75">IFERROR(INDEX($D$4:$D$95,MATCH(0,COUNTIF($W$3:W4,$D$4:$D$95),0)),"")</f>
        <v>16</v>
      </c>
      <c r="Y75" s="5">
        <f t="array" ref="Y75">IFERROR(INDEX($L$4:$L$95,MATCH(0,COUNTIF($Y$3:Y74,$L$4:$L$95),0),0),0)</f>
        <v>0</v>
      </c>
    </row>
    <row r="76" spans="2:25" ht="39.9" hidden="1" customHeight="1" thickBot="1">
      <c r="B76" s="14">
        <v>78</v>
      </c>
      <c r="C76" s="15" t="s">
        <v>18</v>
      </c>
      <c r="D76" s="16"/>
      <c r="E76" s="16">
        <v>0</v>
      </c>
      <c r="F76" s="17">
        <v>1.8</v>
      </c>
      <c r="G76" s="18">
        <f t="shared" si="0"/>
        <v>0</v>
      </c>
      <c r="H76" s="18">
        <f>IF(D76=6,#REF!,IF('لیستوفر هوشمند (2)'!D76=8,#REF!,IF('لیستوفر هوشمند (2)'!D76=10,#REF!,IF(D76=12,#REF!,IF('لیستوفر هوشمند (2)'!D76=14,#REF!,IF('لیستوفر هوشمند (2)'!D76=16,#REF!,IF('لیستوفر هوشمند (2)'!D76=18,#REF!,IF('لیستوفر هوشمند (2)'!D76=20,#REF!,IF('لیستوفر هوشمند (2)'!D76=22,#REF!,IF('لیستوفر هوشمند (2)'!D76=24,#REF!,IF('لیستوفر هوشمند (2)'!D76=25,#REF!,IF('لیستوفر هوشمند (2)'!D76=26,#REF!,IF('لیستوفر هوشمند (2)'!D76=28,#REF!,IF('لیستوفر هوشمند (2)'!D76=30,#REF!,IF('لیستوفر هوشمند (2)'!D76=32,#REF!,0)))))))))))))))</f>
        <v>0</v>
      </c>
      <c r="I76" s="18"/>
      <c r="J76" s="24">
        <f t="shared" si="4"/>
        <v>0</v>
      </c>
      <c r="K76" s="3"/>
      <c r="L76" s="29"/>
      <c r="W76" s="5">
        <f t="array" ref="W76">IFERROR(INDEX($D$4:$D$95,MATCH(0,COUNTIF($W$3:W7,$D$4:$D$95),0)),"")</f>
        <v>10</v>
      </c>
      <c r="Y76" s="5">
        <f t="array" ref="Y76">IFERROR(INDEX($L$4:$L$95,MATCH(0,COUNTIF($Y$3:Y75,$L$4:$L$95),0),0),0)</f>
        <v>0</v>
      </c>
    </row>
    <row r="77" spans="2:25" ht="39.9" hidden="1" customHeight="1" thickBot="1">
      <c r="B77" s="14">
        <v>79</v>
      </c>
      <c r="C77" s="15" t="s">
        <v>18</v>
      </c>
      <c r="D77" s="16"/>
      <c r="E77" s="16">
        <v>0</v>
      </c>
      <c r="F77" s="17">
        <v>1.8</v>
      </c>
      <c r="G77" s="18">
        <f t="shared" si="0"/>
        <v>0</v>
      </c>
      <c r="H77" s="18">
        <f>IF(D77=6,#REF!,IF('لیستوفر هوشمند (2)'!D77=8,#REF!,IF('لیستوفر هوشمند (2)'!D77=10,#REF!,IF(D77=12,#REF!,IF('لیستوفر هوشمند (2)'!D77=14,#REF!,IF('لیستوفر هوشمند (2)'!D77=16,#REF!,IF('لیستوفر هوشمند (2)'!D77=18,#REF!,IF('لیستوفر هوشمند (2)'!D77=20,#REF!,IF('لیستوفر هوشمند (2)'!D77=22,#REF!,IF('لیستوفر هوشمند (2)'!D77=24,#REF!,IF('لیستوفر هوشمند (2)'!D77=25,#REF!,IF('لیستوفر هوشمند (2)'!D77=26,#REF!,IF('لیستوفر هوشمند (2)'!D77=28,#REF!,IF('لیستوفر هوشمند (2)'!D77=30,#REF!,IF('لیستوفر هوشمند (2)'!D77=32,#REF!,0)))))))))))))))</f>
        <v>0</v>
      </c>
      <c r="I77" s="18"/>
      <c r="J77" s="24">
        <f t="shared" ref="J77:J95" si="5">G77*H77</f>
        <v>0</v>
      </c>
      <c r="K77" s="3"/>
      <c r="L77" s="29"/>
      <c r="W77" s="5">
        <f t="array" ref="W77">IFERROR(INDEX($D$4:$D$95,MATCH(0,COUNTIF($W$3:W8,$D$4:$D$95),0)),"")</f>
        <v>14</v>
      </c>
      <c r="Y77" s="5">
        <f t="array" ref="Y77">IFERROR(INDEX($L$4:$L$95,MATCH(0,COUNTIF($Y$3:Y76,$L$4:$L$95),0),0),0)</f>
        <v>0</v>
      </c>
    </row>
    <row r="78" spans="2:25" ht="39.9" hidden="1" customHeight="1" thickBot="1">
      <c r="B78" s="14">
        <v>80</v>
      </c>
      <c r="C78" s="15" t="s">
        <v>18</v>
      </c>
      <c r="D78" s="16"/>
      <c r="E78" s="16">
        <v>0</v>
      </c>
      <c r="F78" s="17">
        <v>1.8</v>
      </c>
      <c r="G78" s="18">
        <f t="shared" si="0"/>
        <v>0</v>
      </c>
      <c r="H78" s="18">
        <f>IF(D78=6,#REF!,IF('لیستوفر هوشمند (2)'!D78=8,#REF!,IF('لیستوفر هوشمند (2)'!D78=10,#REF!,IF(D78=12,#REF!,IF('لیستوفر هوشمند (2)'!D78=14,#REF!,IF('لیستوفر هوشمند (2)'!D78=16,#REF!,IF('لیستوفر هوشمند (2)'!D78=18,#REF!,IF('لیستوفر هوشمند (2)'!D78=20,#REF!,IF('لیستوفر هوشمند (2)'!D78=22,#REF!,IF('لیستوفر هوشمند (2)'!D78=24,#REF!,IF('لیستوفر هوشمند (2)'!D78=25,#REF!,IF('لیستوفر هوشمند (2)'!D78=26,#REF!,IF('لیستوفر هوشمند (2)'!D78=28,#REF!,IF('لیستوفر هوشمند (2)'!D78=30,#REF!,IF('لیستوفر هوشمند (2)'!D78=32,#REF!,0)))))))))))))))</f>
        <v>0</v>
      </c>
      <c r="I78" s="18"/>
      <c r="J78" s="24">
        <f t="shared" si="5"/>
        <v>0</v>
      </c>
      <c r="K78" s="3"/>
      <c r="L78" s="29"/>
      <c r="W78" s="5">
        <f t="array" ref="W78">IFERROR(INDEX($D$4:$D$95,MATCH(0,COUNTIF($W$3:W9,$D$4:$D$95),0)),"")</f>
        <v>0</v>
      </c>
      <c r="Y78" s="5">
        <f t="array" ref="Y78">IFERROR(INDEX($L$4:$L$95,MATCH(0,COUNTIF($Y$3:Y77,$L$4:$L$95),0),0),0)</f>
        <v>0</v>
      </c>
    </row>
    <row r="79" spans="2:25" ht="39.9" hidden="1" customHeight="1" thickBot="1">
      <c r="B79" s="14">
        <v>81</v>
      </c>
      <c r="C79" s="15" t="s">
        <v>18</v>
      </c>
      <c r="D79" s="16"/>
      <c r="E79" s="16">
        <v>0</v>
      </c>
      <c r="F79" s="17">
        <v>1.8</v>
      </c>
      <c r="G79" s="18">
        <f t="shared" si="0"/>
        <v>0</v>
      </c>
      <c r="H79" s="18">
        <f>IF(D79=6,#REF!,IF('لیستوفر هوشمند (2)'!D79=8,#REF!,IF('لیستوفر هوشمند (2)'!D79=10,#REF!,IF(D79=12,#REF!,IF('لیستوفر هوشمند (2)'!D79=14,#REF!,IF('لیستوفر هوشمند (2)'!D79=16,#REF!,IF('لیستوفر هوشمند (2)'!D79=18,#REF!,IF('لیستوفر هوشمند (2)'!D79=20,#REF!,IF('لیستوفر هوشمند (2)'!D79=22,#REF!,IF('لیستوفر هوشمند (2)'!D79=24,#REF!,IF('لیستوفر هوشمند (2)'!D79=25,#REF!,IF('لیستوفر هوشمند (2)'!D79=26,#REF!,IF('لیستوفر هوشمند (2)'!D79=28,#REF!,IF('لیستوفر هوشمند (2)'!D79=30,#REF!,IF('لیستوفر هوشمند (2)'!D79=32,#REF!,0)))))))))))))))</f>
        <v>0</v>
      </c>
      <c r="I79" s="18"/>
      <c r="J79" s="24">
        <f t="shared" si="5"/>
        <v>0</v>
      </c>
      <c r="K79" s="3"/>
      <c r="L79" s="29"/>
      <c r="W79" s="5" t="str">
        <f t="array" ref="W79">IFERROR(INDEX($D$4:$D$95,MATCH(0,COUNTIF($W$3:W10,$D$4:$D$95),0)),"")</f>
        <v/>
      </c>
      <c r="Y79" s="5">
        <f t="array" ref="Y79">IFERROR(INDEX($L$4:$L$95,MATCH(0,COUNTIF($Y$3:Y78,$L$4:$L$95),0),0),0)</f>
        <v>0</v>
      </c>
    </row>
    <row r="80" spans="2:25" ht="39.9" hidden="1" customHeight="1" thickBot="1">
      <c r="B80" s="14">
        <v>82</v>
      </c>
      <c r="C80" s="15" t="s">
        <v>18</v>
      </c>
      <c r="D80" s="16"/>
      <c r="E80" s="16">
        <v>0</v>
      </c>
      <c r="F80" s="17">
        <v>1.8</v>
      </c>
      <c r="G80" s="18">
        <f t="shared" si="0"/>
        <v>0</v>
      </c>
      <c r="H80" s="18">
        <f>IF(D80=6,#REF!,IF('لیستوفر هوشمند (2)'!D80=8,#REF!,IF('لیستوفر هوشمند (2)'!D80=10,#REF!,IF(D80=12,#REF!,IF('لیستوفر هوشمند (2)'!D80=14,#REF!,IF('لیستوفر هوشمند (2)'!D80=16,#REF!,IF('لیستوفر هوشمند (2)'!D80=18,#REF!,IF('لیستوفر هوشمند (2)'!D80=20,#REF!,IF('لیستوفر هوشمند (2)'!D80=22,#REF!,IF('لیستوفر هوشمند (2)'!D80=24,#REF!,IF('لیستوفر هوشمند (2)'!D80=25,#REF!,IF('لیستوفر هوشمند (2)'!D80=26,#REF!,IF('لیستوفر هوشمند (2)'!D80=28,#REF!,IF('لیستوفر هوشمند (2)'!D80=30,#REF!,IF('لیستوفر هوشمند (2)'!D80=32,#REF!,0)))))))))))))))</f>
        <v>0</v>
      </c>
      <c r="I80" s="18"/>
      <c r="J80" s="24">
        <f t="shared" si="5"/>
        <v>0</v>
      </c>
      <c r="K80" s="3"/>
      <c r="L80" s="29"/>
      <c r="W80" s="5" t="str">
        <f t="array" ref="W80">IFERROR(INDEX($D$4:$D$95,MATCH(0,COUNTIF($W$3:W11,$D$4:$D$95),0)),"")</f>
        <v/>
      </c>
      <c r="Y80" s="5">
        <f t="array" ref="Y80">IFERROR(INDEX($L$4:$L$95,MATCH(0,COUNTIF($Y$3:Y79,$L$4:$L$95),0),0),0)</f>
        <v>0</v>
      </c>
    </row>
    <row r="81" spans="2:25" ht="39.9" hidden="1" customHeight="1" thickBot="1">
      <c r="B81" s="14">
        <v>83</v>
      </c>
      <c r="C81" s="15" t="s">
        <v>18</v>
      </c>
      <c r="D81" s="16"/>
      <c r="E81" s="16">
        <v>0</v>
      </c>
      <c r="F81" s="17">
        <v>1.8</v>
      </c>
      <c r="G81" s="18">
        <f t="shared" si="0"/>
        <v>0</v>
      </c>
      <c r="H81" s="18">
        <f>IF(D81=6,#REF!,IF('لیستوفر هوشمند (2)'!D81=8,#REF!,IF('لیستوفر هوشمند (2)'!D81=10,#REF!,IF(D81=12,#REF!,IF('لیستوفر هوشمند (2)'!D81=14,#REF!,IF('لیستوفر هوشمند (2)'!D81=16,#REF!,IF('لیستوفر هوشمند (2)'!D81=18,#REF!,IF('لیستوفر هوشمند (2)'!D81=20,#REF!,IF('لیستوفر هوشمند (2)'!D81=22,#REF!,IF('لیستوفر هوشمند (2)'!D81=24,#REF!,IF('لیستوفر هوشمند (2)'!D81=25,#REF!,IF('لیستوفر هوشمند (2)'!D81=26,#REF!,IF('لیستوفر هوشمند (2)'!D81=28,#REF!,IF('لیستوفر هوشمند (2)'!D81=30,#REF!,IF('لیستوفر هوشمند (2)'!D81=32,#REF!,0)))))))))))))))</f>
        <v>0</v>
      </c>
      <c r="I81" s="18"/>
      <c r="J81" s="24">
        <f t="shared" si="5"/>
        <v>0</v>
      </c>
      <c r="K81" s="3"/>
      <c r="L81" s="29"/>
      <c r="W81" s="5" t="str">
        <f t="array" ref="W81">IFERROR(INDEX($D$4:$D$95,MATCH(0,COUNTIF($W$3:W12,$D$4:$D$95),0)),"")</f>
        <v/>
      </c>
      <c r="Y81" s="5">
        <f t="array" ref="Y81">IFERROR(INDEX($L$4:$L$95,MATCH(0,COUNTIF($Y$3:Y80,$L$4:$L$95),0),0),0)</f>
        <v>0</v>
      </c>
    </row>
    <row r="82" spans="2:25" ht="39.9" hidden="1" customHeight="1" thickBot="1">
      <c r="B82" s="14">
        <v>84</v>
      </c>
      <c r="C82" s="15" t="s">
        <v>18</v>
      </c>
      <c r="D82" s="16"/>
      <c r="E82" s="16">
        <v>0</v>
      </c>
      <c r="F82" s="17">
        <v>1.8</v>
      </c>
      <c r="G82" s="18">
        <f t="shared" si="0"/>
        <v>0</v>
      </c>
      <c r="H82" s="18">
        <f>IF(D82=6,#REF!,IF('لیستوفر هوشمند (2)'!D82=8,#REF!,IF('لیستوفر هوشمند (2)'!D82=10,#REF!,IF(D82=12,#REF!,IF('لیستوفر هوشمند (2)'!D82=14,#REF!,IF('لیستوفر هوشمند (2)'!D82=16,#REF!,IF('لیستوفر هوشمند (2)'!D82=18,#REF!,IF('لیستوفر هوشمند (2)'!D82=20,#REF!,IF('لیستوفر هوشمند (2)'!D82=22,#REF!,IF('لیستوفر هوشمند (2)'!D82=24,#REF!,IF('لیستوفر هوشمند (2)'!D82=25,#REF!,IF('لیستوفر هوشمند (2)'!D82=26,#REF!,IF('لیستوفر هوشمند (2)'!D82=28,#REF!,IF('لیستوفر هوشمند (2)'!D82=30,#REF!,IF('لیستوفر هوشمند (2)'!D82=32,#REF!,0)))))))))))))))</f>
        <v>0</v>
      </c>
      <c r="I82" s="18"/>
      <c r="J82" s="24">
        <f t="shared" si="5"/>
        <v>0</v>
      </c>
      <c r="K82" s="3"/>
      <c r="L82" s="29"/>
      <c r="W82" s="5" t="str">
        <f t="array" ref="W82">IFERROR(INDEX($D$4:$D$95,MATCH(0,COUNTIF($W$3:W13,$D$4:$D$95),0)),"")</f>
        <v/>
      </c>
      <c r="Y82" s="5">
        <f t="array" ref="Y82">IFERROR(INDEX($L$4:$L$95,MATCH(0,COUNTIF($Y$3:Y81,$L$4:$L$95),0),0),0)</f>
        <v>0</v>
      </c>
    </row>
    <row r="83" spans="2:25" ht="39.9" hidden="1" customHeight="1" thickBot="1">
      <c r="B83" s="14">
        <v>85</v>
      </c>
      <c r="C83" s="15" t="s">
        <v>18</v>
      </c>
      <c r="D83" s="16"/>
      <c r="E83" s="16">
        <v>0</v>
      </c>
      <c r="F83" s="17">
        <v>1.8</v>
      </c>
      <c r="G83" s="18">
        <f t="shared" si="0"/>
        <v>0</v>
      </c>
      <c r="H83" s="18">
        <f>IF(D83=6,#REF!,IF('لیستوفر هوشمند (2)'!D83=8,#REF!,IF('لیستوفر هوشمند (2)'!D83=10,#REF!,IF(D83=12,#REF!,IF('لیستوفر هوشمند (2)'!D83=14,#REF!,IF('لیستوفر هوشمند (2)'!D83=16,#REF!,IF('لیستوفر هوشمند (2)'!D83=18,#REF!,IF('لیستوفر هوشمند (2)'!D83=20,#REF!,IF('لیستوفر هوشمند (2)'!D83=22,#REF!,IF('لیستوفر هوشمند (2)'!D83=24,#REF!,IF('لیستوفر هوشمند (2)'!D83=25,#REF!,IF('لیستوفر هوشمند (2)'!D83=26,#REF!,IF('لیستوفر هوشمند (2)'!D83=28,#REF!,IF('لیستوفر هوشمند (2)'!D83=30,#REF!,IF('لیستوفر هوشمند (2)'!D83=32,#REF!,0)))))))))))))))</f>
        <v>0</v>
      </c>
      <c r="I83" s="18"/>
      <c r="J83" s="24">
        <f t="shared" si="5"/>
        <v>0</v>
      </c>
      <c r="K83" s="3"/>
      <c r="L83" s="29"/>
      <c r="W83" s="5" t="str">
        <f t="array" ref="W83">IFERROR(INDEX($D$4:$D$95,MATCH(0,COUNTIF($W$3:W14,$D$4:$D$95),0)),"")</f>
        <v/>
      </c>
      <c r="Y83" s="5">
        <f t="array" ref="Y83">IFERROR(INDEX($L$4:$L$95,MATCH(0,COUNTIF($Y$3:Y82,$L$4:$L$95),0),0),0)</f>
        <v>0</v>
      </c>
    </row>
    <row r="84" spans="2:25" ht="39.9" hidden="1" customHeight="1" thickBot="1">
      <c r="B84" s="14">
        <v>86</v>
      </c>
      <c r="C84" s="15" t="s">
        <v>18</v>
      </c>
      <c r="D84" s="16"/>
      <c r="E84" s="16">
        <v>0</v>
      </c>
      <c r="F84" s="17">
        <v>1.8</v>
      </c>
      <c r="G84" s="18">
        <f t="shared" si="0"/>
        <v>0</v>
      </c>
      <c r="H84" s="18">
        <f>IF(D84=6,#REF!,IF('لیستوفر هوشمند (2)'!D84=8,#REF!,IF('لیستوفر هوشمند (2)'!D84=10,#REF!,IF(D84=12,#REF!,IF('لیستوفر هوشمند (2)'!D84=14,#REF!,IF('لیستوفر هوشمند (2)'!D84=16,#REF!,IF('لیستوفر هوشمند (2)'!D84=18,#REF!,IF('لیستوفر هوشمند (2)'!D84=20,#REF!,IF('لیستوفر هوشمند (2)'!D84=22,#REF!,IF('لیستوفر هوشمند (2)'!D84=24,#REF!,IF('لیستوفر هوشمند (2)'!D84=25,#REF!,IF('لیستوفر هوشمند (2)'!D84=26,#REF!,IF('لیستوفر هوشمند (2)'!D84=28,#REF!,IF('لیستوفر هوشمند (2)'!D84=30,#REF!,IF('لیستوفر هوشمند (2)'!D84=32,#REF!,0)))))))))))))))</f>
        <v>0</v>
      </c>
      <c r="I84" s="18"/>
      <c r="J84" s="24">
        <f t="shared" si="5"/>
        <v>0</v>
      </c>
      <c r="K84" s="3"/>
      <c r="L84" s="29"/>
      <c r="W84" s="5" t="str">
        <f t="array" ref="W84">IFERROR(INDEX($D$4:$D$95,MATCH(0,COUNTIF($W$3:W15,$D$4:$D$95),0)),"")</f>
        <v/>
      </c>
      <c r="Y84" s="5">
        <f t="array" ref="Y84">IFERROR(INDEX($L$4:$L$95,MATCH(0,COUNTIF($Y$3:Y83,$L$4:$L$95),0),0),0)</f>
        <v>0</v>
      </c>
    </row>
    <row r="85" spans="2:25" ht="39.9" hidden="1" customHeight="1" thickBot="1">
      <c r="B85" s="14">
        <v>87</v>
      </c>
      <c r="C85" s="15" t="s">
        <v>18</v>
      </c>
      <c r="D85" s="16"/>
      <c r="E85" s="16">
        <v>0</v>
      </c>
      <c r="F85" s="17">
        <v>1.8</v>
      </c>
      <c r="G85" s="18">
        <f t="shared" si="0"/>
        <v>0</v>
      </c>
      <c r="H85" s="18">
        <f>IF(D85=6,#REF!,IF('لیستوفر هوشمند (2)'!D85=8,#REF!,IF('لیستوفر هوشمند (2)'!D85=10,#REF!,IF(D85=12,#REF!,IF('لیستوفر هوشمند (2)'!D85=14,#REF!,IF('لیستوفر هوشمند (2)'!D85=16,#REF!,IF('لیستوفر هوشمند (2)'!D85=18,#REF!,IF('لیستوفر هوشمند (2)'!D85=20,#REF!,IF('لیستوفر هوشمند (2)'!D85=22,#REF!,IF('لیستوفر هوشمند (2)'!D85=24,#REF!,IF('لیستوفر هوشمند (2)'!D85=25,#REF!,IF('لیستوفر هوشمند (2)'!D85=26,#REF!,IF('لیستوفر هوشمند (2)'!D85=28,#REF!,IF('لیستوفر هوشمند (2)'!D85=30,#REF!,IF('لیستوفر هوشمند (2)'!D85=32,#REF!,0)))))))))))))))</f>
        <v>0</v>
      </c>
      <c r="I85" s="18"/>
      <c r="J85" s="24">
        <f t="shared" si="5"/>
        <v>0</v>
      </c>
      <c r="K85" s="3"/>
      <c r="L85" s="29"/>
      <c r="W85" s="5" t="str">
        <f t="array" ref="W85">IFERROR(INDEX($D$4:$D$95,MATCH(0,COUNTIF($W$3:W16,$D$4:$D$95),0)),"")</f>
        <v/>
      </c>
      <c r="Y85" s="5">
        <f t="array" ref="Y85">IFERROR(INDEX($L$4:$L$95,MATCH(0,COUNTIF($Y$3:Y84,$L$4:$L$95),0),0),0)</f>
        <v>0</v>
      </c>
    </row>
    <row r="86" spans="2:25" ht="39.9" hidden="1" customHeight="1" thickBot="1">
      <c r="B86" s="14">
        <v>88</v>
      </c>
      <c r="C86" s="15" t="s">
        <v>18</v>
      </c>
      <c r="D86" s="16"/>
      <c r="E86" s="16">
        <v>0</v>
      </c>
      <c r="F86" s="17">
        <v>1.8</v>
      </c>
      <c r="G86" s="18">
        <f t="shared" si="0"/>
        <v>0</v>
      </c>
      <c r="H86" s="18">
        <f>IF(D86=6,#REF!,IF('لیستوفر هوشمند (2)'!D86=8,#REF!,IF('لیستوفر هوشمند (2)'!D86=10,#REF!,IF(D86=12,#REF!,IF('لیستوفر هوشمند (2)'!D86=14,#REF!,IF('لیستوفر هوشمند (2)'!D86=16,#REF!,IF('لیستوفر هوشمند (2)'!D86=18,#REF!,IF('لیستوفر هوشمند (2)'!D86=20,#REF!,IF('لیستوفر هوشمند (2)'!D86=22,#REF!,IF('لیستوفر هوشمند (2)'!D86=24,#REF!,IF('لیستوفر هوشمند (2)'!D86=25,#REF!,IF('لیستوفر هوشمند (2)'!D86=26,#REF!,IF('لیستوفر هوشمند (2)'!D86=28,#REF!,IF('لیستوفر هوشمند (2)'!D86=30,#REF!,IF('لیستوفر هوشمند (2)'!D86=32,#REF!,0)))))))))))))))</f>
        <v>0</v>
      </c>
      <c r="I86" s="18"/>
      <c r="J86" s="24">
        <f t="shared" si="5"/>
        <v>0</v>
      </c>
      <c r="K86" s="3"/>
      <c r="L86" s="29"/>
      <c r="W86" s="5" t="str">
        <f t="array" ref="W86">IFERROR(INDEX($D$4:$D$95,MATCH(0,COUNTIF($W$3:W17,$D$4:$D$95),0)),"")</f>
        <v/>
      </c>
      <c r="Y86" s="5">
        <f t="array" ref="Y86">IFERROR(INDEX($L$4:$L$95,MATCH(0,COUNTIF($Y$3:Y85,$L$4:$L$95),0),0),0)</f>
        <v>0</v>
      </c>
    </row>
    <row r="87" spans="2:25" ht="39.9" hidden="1" customHeight="1" thickBot="1">
      <c r="B87" s="14">
        <v>89</v>
      </c>
      <c r="C87" s="15" t="s">
        <v>18</v>
      </c>
      <c r="D87" s="16"/>
      <c r="E87" s="16">
        <v>0</v>
      </c>
      <c r="F87" s="17">
        <v>1.8</v>
      </c>
      <c r="G87" s="18">
        <f t="shared" si="0"/>
        <v>0</v>
      </c>
      <c r="H87" s="18">
        <f>IF(D87=6,#REF!,IF('لیستوفر هوشمند (2)'!D87=8,#REF!,IF('لیستوفر هوشمند (2)'!D87=10,#REF!,IF(D87=12,#REF!,IF('لیستوفر هوشمند (2)'!D87=14,#REF!,IF('لیستوفر هوشمند (2)'!D87=16,#REF!,IF('لیستوفر هوشمند (2)'!D87=18,#REF!,IF('لیستوفر هوشمند (2)'!D87=20,#REF!,IF('لیستوفر هوشمند (2)'!D87=22,#REF!,IF('لیستوفر هوشمند (2)'!D87=24,#REF!,IF('لیستوفر هوشمند (2)'!D87=25,#REF!,IF('لیستوفر هوشمند (2)'!D87=26,#REF!,IF('لیستوفر هوشمند (2)'!D87=28,#REF!,IF('لیستوفر هوشمند (2)'!D87=30,#REF!,IF('لیستوفر هوشمند (2)'!D87=32,#REF!,0)))))))))))))))</f>
        <v>0</v>
      </c>
      <c r="I87" s="18"/>
      <c r="J87" s="24">
        <f t="shared" si="5"/>
        <v>0</v>
      </c>
      <c r="K87" s="3"/>
      <c r="L87" s="29"/>
      <c r="W87" s="5" t="str">
        <f t="array" ref="W87">IFERROR(INDEX($D$4:$D$95,MATCH(0,COUNTIF($W$3:W17,$D$4:$D$95),0)),"")</f>
        <v/>
      </c>
      <c r="Y87" s="5">
        <f t="array" ref="Y87">IFERROR(INDEX($L$4:$L$95,MATCH(0,COUNTIF($Y$3:Y86,$L$4:$L$95),0),0),0)</f>
        <v>0</v>
      </c>
    </row>
    <row r="88" spans="2:25" ht="39.9" hidden="1" customHeight="1" thickBot="1">
      <c r="B88" s="14">
        <v>90</v>
      </c>
      <c r="C88" s="15" t="s">
        <v>18</v>
      </c>
      <c r="D88" s="16"/>
      <c r="E88" s="16">
        <v>0</v>
      </c>
      <c r="F88" s="17">
        <v>1.8</v>
      </c>
      <c r="G88" s="18">
        <f t="shared" si="0"/>
        <v>0</v>
      </c>
      <c r="H88" s="18">
        <f>IF(D88=6,#REF!,IF('لیستوفر هوشمند (2)'!D88=8,#REF!,IF('لیستوفر هوشمند (2)'!D88=10,#REF!,IF(D88=12,#REF!,IF('لیستوفر هوشمند (2)'!D88=14,#REF!,IF('لیستوفر هوشمند (2)'!D88=16,#REF!,IF('لیستوفر هوشمند (2)'!D88=18,#REF!,IF('لیستوفر هوشمند (2)'!D88=20,#REF!,IF('لیستوفر هوشمند (2)'!D88=22,#REF!,IF('لیستوفر هوشمند (2)'!D88=24,#REF!,IF('لیستوفر هوشمند (2)'!D88=25,#REF!,IF('لیستوفر هوشمند (2)'!D88=26,#REF!,IF('لیستوفر هوشمند (2)'!D88=28,#REF!,IF('لیستوفر هوشمند (2)'!D88=30,#REF!,IF('لیستوفر هوشمند (2)'!D88=32,#REF!,0)))))))))))))))</f>
        <v>0</v>
      </c>
      <c r="I88" s="18"/>
      <c r="J88" s="24">
        <f t="shared" si="5"/>
        <v>0</v>
      </c>
      <c r="K88" s="3"/>
      <c r="L88" s="29"/>
      <c r="W88" s="5" t="str">
        <f t="array" ref="W88">IFERROR(INDEX($D$4:$D$95,MATCH(0,COUNTIF($W$3:W15,$D$4:$D$95),0)),"")</f>
        <v/>
      </c>
      <c r="Y88" s="5">
        <f t="array" ref="Y88">IFERROR(INDEX($L$4:$L$95,MATCH(0,COUNTIF($Y$3:Y87,$L$4:$L$95),0),0),0)</f>
        <v>0</v>
      </c>
    </row>
    <row r="89" spans="2:25" ht="39.9" hidden="1" customHeight="1" thickBot="1">
      <c r="B89" s="14">
        <v>91</v>
      </c>
      <c r="C89" s="15" t="s">
        <v>18</v>
      </c>
      <c r="D89" s="16"/>
      <c r="E89" s="16">
        <v>0</v>
      </c>
      <c r="F89" s="17">
        <v>1.8</v>
      </c>
      <c r="G89" s="18">
        <f t="shared" si="0"/>
        <v>0</v>
      </c>
      <c r="H89" s="18">
        <f>IF(D89=6,#REF!,IF('لیستوفر هوشمند (2)'!D89=8,#REF!,IF('لیستوفر هوشمند (2)'!D89=10,#REF!,IF(D89=12,#REF!,IF('لیستوفر هوشمند (2)'!D89=14,#REF!,IF('لیستوفر هوشمند (2)'!D89=16,#REF!,IF('لیستوفر هوشمند (2)'!D89=18,#REF!,IF('لیستوفر هوشمند (2)'!D89=20,#REF!,IF('لیستوفر هوشمند (2)'!D89=22,#REF!,IF('لیستوفر هوشمند (2)'!D89=24,#REF!,IF('لیستوفر هوشمند (2)'!D89=25,#REF!,IF('لیستوفر هوشمند (2)'!D89=26,#REF!,IF('لیستوفر هوشمند (2)'!D89=28,#REF!,IF('لیستوفر هوشمند (2)'!D89=30,#REF!,IF('لیستوفر هوشمند (2)'!D89=32,#REF!,0)))))))))))))))</f>
        <v>0</v>
      </c>
      <c r="I89" s="18"/>
      <c r="J89" s="24">
        <f t="shared" si="5"/>
        <v>0</v>
      </c>
      <c r="K89" s="3"/>
      <c r="L89" s="29"/>
      <c r="W89" s="5" t="str">
        <f t="array" ref="W89">IFERROR(INDEX($D$4:$D$95,MATCH(0,COUNTIF($W$3:W16,$D$4:$D$95),0)),"")</f>
        <v/>
      </c>
      <c r="Y89" s="5">
        <f t="array" ref="Y89">IFERROR(INDEX($L$4:$L$95,MATCH(0,COUNTIF($Y$3:Y88,$L$4:$L$95),0),0),0)</f>
        <v>0</v>
      </c>
    </row>
    <row r="90" spans="2:25" ht="39.9" hidden="1" customHeight="1" thickBot="1">
      <c r="B90" s="14">
        <v>92</v>
      </c>
      <c r="C90" s="15" t="s">
        <v>18</v>
      </c>
      <c r="D90" s="16"/>
      <c r="E90" s="16">
        <v>0</v>
      </c>
      <c r="F90" s="17">
        <v>1.8</v>
      </c>
      <c r="G90" s="18">
        <f t="shared" si="0"/>
        <v>0</v>
      </c>
      <c r="H90" s="18">
        <f>IF(D90=6,#REF!,IF('لیستوفر هوشمند (2)'!D90=8,#REF!,IF('لیستوفر هوشمند (2)'!D90=10,#REF!,IF(D90=12,#REF!,IF('لیستوفر هوشمند (2)'!D90=14,#REF!,IF('لیستوفر هوشمند (2)'!D90=16,#REF!,IF('لیستوفر هوشمند (2)'!D90=18,#REF!,IF('لیستوفر هوشمند (2)'!D90=20,#REF!,IF('لیستوفر هوشمند (2)'!D90=22,#REF!,IF('لیستوفر هوشمند (2)'!D90=24,#REF!,IF('لیستوفر هوشمند (2)'!D90=25,#REF!,IF('لیستوفر هوشمند (2)'!D90=26,#REF!,IF('لیستوفر هوشمند (2)'!D90=28,#REF!,IF('لیستوفر هوشمند (2)'!D90=30,#REF!,IF('لیستوفر هوشمند (2)'!D90=32,#REF!,0)))))))))))))))</f>
        <v>0</v>
      </c>
      <c r="I90" s="18"/>
      <c r="J90" s="24">
        <f t="shared" si="5"/>
        <v>0</v>
      </c>
      <c r="K90" s="3"/>
      <c r="L90" s="29"/>
      <c r="W90" s="5" t="str">
        <f t="array" ref="W90">IFERROR(INDEX($D$4:$D$95,MATCH(0,COUNTIF($W$3:W17,$D$4:$D$95),0)),"")</f>
        <v/>
      </c>
      <c r="Y90" s="5">
        <f t="array" ref="Y90">IFERROR(INDEX($L$4:$L$95,MATCH(0,COUNTIF($Y$3:Y89,$L$4:$L$95),0),0),0)</f>
        <v>0</v>
      </c>
    </row>
    <row r="91" spans="2:25" ht="39.9" hidden="1" customHeight="1" thickBot="1">
      <c r="B91" s="14">
        <v>93</v>
      </c>
      <c r="C91" s="15" t="s">
        <v>18</v>
      </c>
      <c r="D91" s="16"/>
      <c r="E91" s="16">
        <v>0</v>
      </c>
      <c r="F91" s="17">
        <v>1.8</v>
      </c>
      <c r="G91" s="18">
        <f t="shared" si="0"/>
        <v>0</v>
      </c>
      <c r="H91" s="18">
        <f>IF(D91=6,#REF!,IF('لیستوفر هوشمند (2)'!D91=8,#REF!,IF('لیستوفر هوشمند (2)'!D91=10,#REF!,IF(D91=12,#REF!,IF('لیستوفر هوشمند (2)'!D91=14,#REF!,IF('لیستوفر هوشمند (2)'!D91=16,#REF!,IF('لیستوفر هوشمند (2)'!D91=18,#REF!,IF('لیستوفر هوشمند (2)'!D91=20,#REF!,IF('لیستوفر هوشمند (2)'!D91=22,#REF!,IF('لیستوفر هوشمند (2)'!D91=24,#REF!,IF('لیستوفر هوشمند (2)'!D91=25,#REF!,IF('لیستوفر هوشمند (2)'!D91=26,#REF!,IF('لیستوفر هوشمند (2)'!D91=28,#REF!,IF('لیستوفر هوشمند (2)'!D91=30,#REF!,IF('لیستوفر هوشمند (2)'!D91=32,#REF!,0)))))))))))))))</f>
        <v>0</v>
      </c>
      <c r="I91" s="18"/>
      <c r="J91" s="24">
        <f t="shared" si="5"/>
        <v>0</v>
      </c>
      <c r="K91" s="3"/>
      <c r="L91" s="29"/>
      <c r="W91" s="5" t="str">
        <f t="array" ref="W91">IFERROR(INDEX($D$4:$D$95,MATCH(0,COUNTIF($W$3:W17,$D$4:$D$95),0)),"")</f>
        <v/>
      </c>
      <c r="Y91" s="5">
        <f t="array" ref="Y91">IFERROR(INDEX($L$4:$L$95,MATCH(0,COUNTIF($Y$3:Y90,$L$4:$L$95),0),0),0)</f>
        <v>0</v>
      </c>
    </row>
    <row r="92" spans="2:25" ht="39.9" hidden="1" customHeight="1" thickBot="1">
      <c r="B92" s="14">
        <v>94</v>
      </c>
      <c r="C92" s="15" t="s">
        <v>18</v>
      </c>
      <c r="D92" s="16"/>
      <c r="E92" s="16">
        <v>0</v>
      </c>
      <c r="F92" s="17">
        <v>1.8</v>
      </c>
      <c r="G92" s="18">
        <f t="shared" si="0"/>
        <v>0</v>
      </c>
      <c r="H92" s="18">
        <f>IF(D92=6,#REF!,IF('لیستوفر هوشمند (2)'!D92=8,#REF!,IF('لیستوفر هوشمند (2)'!D92=10,#REF!,IF(D92=12,#REF!,IF('لیستوفر هوشمند (2)'!D92=14,#REF!,IF('لیستوفر هوشمند (2)'!D92=16,#REF!,IF('لیستوفر هوشمند (2)'!D92=18,#REF!,IF('لیستوفر هوشمند (2)'!D92=20,#REF!,IF('لیستوفر هوشمند (2)'!D92=22,#REF!,IF('لیستوفر هوشمند (2)'!D92=24,#REF!,IF('لیستوفر هوشمند (2)'!D92=25,#REF!,IF('لیستوفر هوشمند (2)'!D92=26,#REF!,IF('لیستوفر هوشمند (2)'!D92=28,#REF!,IF('لیستوفر هوشمند (2)'!D92=30,#REF!,IF('لیستوفر هوشمند (2)'!D92=32,#REF!,0)))))))))))))))</f>
        <v>0</v>
      </c>
      <c r="I92" s="18"/>
      <c r="J92" s="24">
        <f t="shared" si="5"/>
        <v>0</v>
      </c>
      <c r="K92" s="3"/>
      <c r="L92" s="29"/>
      <c r="W92" s="5" t="str">
        <f t="array" ref="W92">IFERROR(INDEX($D$4:$D$95,MATCH(0,COUNTIF($W$3:W17,$D$4:$D$95),0)),"")</f>
        <v/>
      </c>
      <c r="Y92" s="5">
        <f t="array" ref="Y92">IFERROR(INDEX($L$4:$L$95,MATCH(0,COUNTIF($Y$3:Y91,$L$4:$L$95),0),0),0)</f>
        <v>0</v>
      </c>
    </row>
    <row r="93" spans="2:25" ht="39.9" hidden="1" customHeight="1" thickBot="1">
      <c r="B93" s="14">
        <v>95</v>
      </c>
      <c r="C93" s="15" t="s">
        <v>18</v>
      </c>
      <c r="D93" s="16"/>
      <c r="E93" s="16">
        <v>0</v>
      </c>
      <c r="F93" s="17">
        <v>1.8</v>
      </c>
      <c r="G93" s="18">
        <f t="shared" si="0"/>
        <v>0</v>
      </c>
      <c r="H93" s="18">
        <f>IF(D93=6,#REF!,IF('لیستوفر هوشمند (2)'!D93=8,#REF!,IF('لیستوفر هوشمند (2)'!D93=10,#REF!,IF(D93=12,#REF!,IF('لیستوفر هوشمند (2)'!D93=14,#REF!,IF('لیستوفر هوشمند (2)'!D93=16,#REF!,IF('لیستوفر هوشمند (2)'!D93=18,#REF!,IF('لیستوفر هوشمند (2)'!D93=20,#REF!,IF('لیستوفر هوشمند (2)'!D93=22,#REF!,IF('لیستوفر هوشمند (2)'!D93=24,#REF!,IF('لیستوفر هوشمند (2)'!D93=25,#REF!,IF('لیستوفر هوشمند (2)'!D93=26,#REF!,IF('لیستوفر هوشمند (2)'!D93=28,#REF!,IF('لیستوفر هوشمند (2)'!D93=30,#REF!,IF('لیستوفر هوشمند (2)'!D93=32,#REF!,0)))))))))))))))</f>
        <v>0</v>
      </c>
      <c r="I93" s="18"/>
      <c r="J93" s="24">
        <f t="shared" si="5"/>
        <v>0</v>
      </c>
      <c r="K93" s="3"/>
      <c r="L93" s="29"/>
      <c r="W93" s="5" t="str">
        <f t="array" ref="W93">IFERROR(INDEX($D$4:$D$95,MATCH(0,COUNTIF($W$3:W17,$D$4:$D$95),0)),"")</f>
        <v/>
      </c>
      <c r="Y93" s="5">
        <f t="array" ref="Y93">IFERROR(INDEX($L$4:$L$95,MATCH(0,COUNTIF($Y$3:Y92,$L$4:$L$95),0),0),0)</f>
        <v>0</v>
      </c>
    </row>
    <row r="94" spans="2:25" ht="39.9" hidden="1" customHeight="1" thickBot="1">
      <c r="B94" s="14">
        <v>96</v>
      </c>
      <c r="C94" s="15" t="s">
        <v>18</v>
      </c>
      <c r="D94" s="16"/>
      <c r="E94" s="16">
        <v>0</v>
      </c>
      <c r="F94" s="17">
        <v>1.8</v>
      </c>
      <c r="G94" s="18">
        <f t="shared" si="0"/>
        <v>0</v>
      </c>
      <c r="H94" s="18">
        <f>IF(D94=6,#REF!,IF('لیستوفر هوشمند (2)'!D94=8,#REF!,IF('لیستوفر هوشمند (2)'!D94=10,#REF!,IF(D94=12,#REF!,IF('لیستوفر هوشمند (2)'!D94=14,#REF!,IF('لیستوفر هوشمند (2)'!D94=16,#REF!,IF('لیستوفر هوشمند (2)'!D94=18,#REF!,IF('لیستوفر هوشمند (2)'!D94=20,#REF!,IF('لیستوفر هوشمند (2)'!D94=22,#REF!,IF('لیستوفر هوشمند (2)'!D94=24,#REF!,IF('لیستوفر هوشمند (2)'!D94=25,#REF!,IF('لیستوفر هوشمند (2)'!D94=26,#REF!,IF('لیستوفر هوشمند (2)'!D94=28,#REF!,IF('لیستوفر هوشمند (2)'!D94=30,#REF!,IF('لیستوفر هوشمند (2)'!D94=32,#REF!,0)))))))))))))))</f>
        <v>0</v>
      </c>
      <c r="I94" s="18"/>
      <c r="J94" s="24">
        <f t="shared" si="5"/>
        <v>0</v>
      </c>
      <c r="K94" s="3"/>
      <c r="L94" s="29"/>
      <c r="W94" s="5" t="str">
        <f t="array" ref="W94">IFERROR(INDEX($D$4:$D$95,MATCH(0,COUNTIF($W$3:W17,$D$4:$D$95),0)),"")</f>
        <v/>
      </c>
      <c r="Y94" s="5">
        <f t="array" ref="Y94">IFERROR(INDEX($L$4:$L$95,MATCH(0,COUNTIF($Y$3:Y93,$L$4:$L$95),0),0),0)</f>
        <v>0</v>
      </c>
    </row>
    <row r="95" spans="2:25" ht="39.9" hidden="1" customHeight="1" thickBot="1">
      <c r="B95" s="14">
        <v>97</v>
      </c>
      <c r="C95" s="15" t="s">
        <v>18</v>
      </c>
      <c r="D95" s="16"/>
      <c r="E95" s="16">
        <v>0</v>
      </c>
      <c r="F95" s="17">
        <v>1.8</v>
      </c>
      <c r="G95" s="18">
        <f t="shared" si="0"/>
        <v>0</v>
      </c>
      <c r="H95" s="18">
        <f>IF(D95=6,#REF!,IF('لیستوفر هوشمند (2)'!D95=8,#REF!,IF('لیستوفر هوشمند (2)'!D95=10,#REF!,IF(D95=12,#REF!,IF('لیستوفر هوشمند (2)'!D95=14,#REF!,IF('لیستوفر هوشمند (2)'!D95=16,#REF!,IF('لیستوفر هوشمند (2)'!D95=18,#REF!,IF('لیستوفر هوشمند (2)'!D95=20,#REF!,IF('لیستوفر هوشمند (2)'!D95=22,#REF!,IF('لیستوفر هوشمند (2)'!D95=24,#REF!,IF('لیستوفر هوشمند (2)'!D95=25,#REF!,IF('لیستوفر هوشمند (2)'!D95=26,#REF!,IF('لیستوفر هوشمند (2)'!D95=28,#REF!,IF('لیستوفر هوشمند (2)'!D95=30,#REF!,IF('لیستوفر هوشمند (2)'!D95=32,#REF!,0)))))))))))))))</f>
        <v>0</v>
      </c>
      <c r="I95" s="18"/>
      <c r="J95" s="24">
        <f t="shared" si="5"/>
        <v>0</v>
      </c>
      <c r="K95" s="3"/>
      <c r="L95" s="29"/>
      <c r="W95" s="5" t="str">
        <f t="array" ref="W95">IFERROR(INDEX($D$4:$D$95,MATCH(0,COUNTIF($W$3:W17,$D$4:$D$95),0)),"")</f>
        <v/>
      </c>
      <c r="Y95" s="5">
        <f t="array" ref="Y95">IFERROR(INDEX($L$4:$L$95,MATCH(0,COUNTIF($Y$3:Y94,$L$4:$L$95),0),0),0)</f>
        <v>0</v>
      </c>
    </row>
    <row r="96" spans="2:25" ht="30" hidden="1" thickBot="1">
      <c r="B96" s="402" t="s">
        <v>9</v>
      </c>
      <c r="C96" s="403"/>
      <c r="D96" s="403"/>
      <c r="E96" s="403"/>
      <c r="F96" s="403"/>
      <c r="G96" s="403"/>
      <c r="H96" s="404"/>
      <c r="I96" s="46"/>
      <c r="J96" s="23" t="e">
        <f>SUM(J4:J95)</f>
        <v>#REF!</v>
      </c>
      <c r="K96" s="19"/>
      <c r="L96" s="27"/>
      <c r="W96" s="5" t="str">
        <f t="array" ref="W96">IFERROR(INDEX($D$4:$D$95,MATCH(0,COUNTIF($W$3:W95,$D$4:$D$95),0)),"")</f>
        <v/>
      </c>
      <c r="Y96" s="5"/>
    </row>
    <row r="97" spans="2:25" ht="27.75" customHeight="1" thickTop="1" thickBot="1">
      <c r="B97" s="405" t="s">
        <v>19</v>
      </c>
      <c r="C97" s="406"/>
      <c r="D97" s="406"/>
      <c r="E97" s="406"/>
      <c r="F97" s="406"/>
      <c r="G97" s="406"/>
      <c r="H97" s="406"/>
      <c r="I97" s="406"/>
      <c r="J97" s="406"/>
      <c r="K97" s="407"/>
      <c r="L97" s="45"/>
      <c r="W97" s="5" t="str">
        <f t="array" ref="W97">IFERROR(INDEX($D$4:$D$95,MATCH(0,COUNTIF($W$3:W96,$D$4:$D$95),0)),"")</f>
        <v/>
      </c>
      <c r="Y97" s="5"/>
    </row>
    <row r="98" spans="2:25" ht="50.4" customHeight="1" thickTop="1" thickBot="1">
      <c r="B98" s="40" t="s">
        <v>2</v>
      </c>
      <c r="C98" s="408" t="s">
        <v>14</v>
      </c>
      <c r="D98" s="408"/>
      <c r="E98" s="408"/>
      <c r="F98" s="409" t="s">
        <v>15</v>
      </c>
      <c r="G98" s="410"/>
      <c r="H98" s="41" t="s">
        <v>2</v>
      </c>
      <c r="I98" s="47"/>
      <c r="J98" s="40" t="s">
        <v>14</v>
      </c>
      <c r="K98" s="40" t="s">
        <v>15</v>
      </c>
      <c r="L98" s="27"/>
      <c r="W98" s="5" t="str">
        <f t="array" ref="W98">IFERROR(INDEX($D$4:$D$95,MATCH(0,COUNTIF($W$3:W97,$D$4:$D$95),0)),"")</f>
        <v/>
      </c>
      <c r="Y98" s="5"/>
    </row>
    <row r="99" spans="2:25" ht="50.4" customHeight="1" thickBot="1">
      <c r="B99" s="42">
        <f>$W$4</f>
        <v>18</v>
      </c>
      <c r="C99" s="411">
        <f>SUMIF($D$4:$D$95,B99,$G$4:$G$95)</f>
        <v>1416</v>
      </c>
      <c r="D99" s="412"/>
      <c r="E99" s="413"/>
      <c r="F99" s="414" t="e">
        <f>SUMIF($D$4:$D$95,B99,$J$4:$J$95)</f>
        <v>#REF!</v>
      </c>
      <c r="G99" s="415"/>
      <c r="H99" s="42">
        <f>$W$7</f>
        <v>16</v>
      </c>
      <c r="I99" s="42"/>
      <c r="J99" s="42">
        <f>SUMIF($D$4:$D$95,H99,$G$4:$G$95)</f>
        <v>441.00000000000006</v>
      </c>
      <c r="K99" s="42" t="e">
        <f>SUMIF($D$4:$D$95,H99,$J$4:$J$95)</f>
        <v>#REF!</v>
      </c>
      <c r="L99" s="27"/>
      <c r="W99" s="5" t="str">
        <f t="array" ref="W99">IFERROR(INDEX($D$4:$D$95,MATCH(0,COUNTIF($W$3:W98,$D$4:$D$95),0)),"")</f>
        <v/>
      </c>
      <c r="Y99" s="5"/>
    </row>
    <row r="100" spans="2:25" ht="50.4" customHeight="1" thickBot="1">
      <c r="B100" s="43">
        <f>$W$8</f>
        <v>10</v>
      </c>
      <c r="C100" s="416">
        <f>SUMIF($D$4:$D$95,B100,$G$4:$G$95)</f>
        <v>1568.52</v>
      </c>
      <c r="D100" s="417"/>
      <c r="E100" s="418"/>
      <c r="F100" s="419" t="e">
        <f>SUMIF($D$4:$D$95,B100,$J$4:$J$95)</f>
        <v>#REF!</v>
      </c>
      <c r="G100" s="420"/>
      <c r="H100" s="43">
        <f>$W$9</f>
        <v>14</v>
      </c>
      <c r="I100" s="43"/>
      <c r="J100" s="43">
        <f>SUMIF($D$4:$D$95,H100,$G$4:$G$95)</f>
        <v>593.28</v>
      </c>
      <c r="K100" s="43" t="e">
        <f>SUMIF($D$4:$D$95,H100,$J$4:$J$95)</f>
        <v>#REF!</v>
      </c>
      <c r="L100" s="44"/>
      <c r="W100" s="5" t="str">
        <f t="array" ref="W100">IFERROR(INDEX($D$4:$D$95,MATCH(0,COUNTIF($W$3:W99,$D$4:$D$95),0)),"")</f>
        <v/>
      </c>
      <c r="Y100" s="5"/>
    </row>
    <row r="101" spans="2:25" ht="27.75" customHeight="1">
      <c r="W101" s="5" t="str">
        <f t="array" ref="W101">IFERROR(INDEX($D$4:$D$95,MATCH(0,COUNTIF($W$3:W100,$D$4:$D$95),0)),"")</f>
        <v/>
      </c>
      <c r="Y101" s="5"/>
    </row>
    <row r="102" spans="2:25">
      <c r="W102" s="5" t="str">
        <f t="array" ref="W102">IFERROR(INDEX($D$4:$D$95,MATCH(0,COUNTIF($W$3:W101,$D$4:$D$95),0)),"")</f>
        <v/>
      </c>
      <c r="Y102" s="5"/>
    </row>
    <row r="103" spans="2:25">
      <c r="W103" s="5" t="str">
        <f t="array" ref="W103">IFERROR(INDEX($D$4:$D$95,MATCH(0,COUNTIF($W$3:W102,$D$4:$D$95),0)),"")</f>
        <v/>
      </c>
      <c r="Y103" s="5"/>
    </row>
    <row r="104" spans="2:25">
      <c r="Y104" s="5"/>
    </row>
    <row r="105" spans="2:25">
      <c r="Y105" s="5"/>
    </row>
    <row r="106" spans="2:25">
      <c r="Y106" s="5"/>
    </row>
    <row r="107" spans="2:25">
      <c r="Y107" s="5"/>
    </row>
    <row r="108" spans="2:25">
      <c r="Y108" s="5"/>
    </row>
    <row r="109" spans="2:25">
      <c r="Y109" s="5"/>
    </row>
    <row r="110" spans="2:25">
      <c r="Y110" s="5"/>
    </row>
    <row r="111" spans="2:25">
      <c r="Y111" s="5"/>
    </row>
    <row r="112" spans="2:25">
      <c r="Y112" s="5"/>
    </row>
    <row r="113" spans="25:25">
      <c r="Y113" s="5"/>
    </row>
    <row r="114" spans="25:25">
      <c r="Y114" s="5"/>
    </row>
    <row r="115" spans="25:25">
      <c r="Y115" s="5"/>
    </row>
    <row r="116" spans="25:25">
      <c r="Y116" s="5"/>
    </row>
    <row r="117" spans="25:25">
      <c r="Y117" s="5"/>
    </row>
    <row r="118" spans="25:25">
      <c r="Y118" s="5"/>
    </row>
    <row r="119" spans="25:25">
      <c r="Y119" s="5"/>
    </row>
    <row r="120" spans="25:25">
      <c r="Y120" s="5"/>
    </row>
    <row r="121" spans="25:25">
      <c r="Y121" s="5"/>
    </row>
    <row r="122" spans="25:25">
      <c r="Y122" s="5"/>
    </row>
    <row r="123" spans="25:25">
      <c r="Y123" s="5"/>
    </row>
    <row r="124" spans="25:25">
      <c r="Y124" s="5"/>
    </row>
    <row r="125" spans="25:25">
      <c r="Y125" s="5"/>
    </row>
    <row r="126" spans="25:25">
      <c r="Y126" s="5"/>
    </row>
    <row r="127" spans="25:25">
      <c r="Y127" s="5"/>
    </row>
    <row r="128" spans="25:25">
      <c r="Y128" s="5"/>
    </row>
    <row r="129" spans="25:25">
      <c r="Y129" s="5"/>
    </row>
    <row r="130" spans="25:25">
      <c r="Y130" s="5"/>
    </row>
    <row r="131" spans="25:25">
      <c r="Y131" s="5"/>
    </row>
    <row r="132" spans="25:25">
      <c r="Y132" s="5"/>
    </row>
    <row r="133" spans="25:25">
      <c r="Y133" s="5"/>
    </row>
    <row r="134" spans="25:25">
      <c r="Y134" s="5"/>
    </row>
    <row r="135" spans="25:25">
      <c r="Y135" s="5"/>
    </row>
    <row r="136" spans="25:25">
      <c r="Y136" s="5"/>
    </row>
    <row r="137" spans="25:25">
      <c r="Y137" s="5"/>
    </row>
    <row r="138" spans="25:25">
      <c r="Y138" s="5"/>
    </row>
    <row r="139" spans="25:25">
      <c r="Y139" s="5"/>
    </row>
    <row r="140" spans="25:25">
      <c r="Y140" s="5"/>
    </row>
    <row r="141" spans="25:25">
      <c r="Y141" s="5"/>
    </row>
    <row r="142" spans="25:25">
      <c r="Y142" s="5"/>
    </row>
    <row r="143" spans="25:25">
      <c r="Y143" s="5"/>
    </row>
    <row r="144" spans="25:25">
      <c r="Y144" s="5"/>
    </row>
    <row r="145" spans="25:25">
      <c r="Y145" s="5"/>
    </row>
    <row r="146" spans="25:25">
      <c r="Y146" s="5"/>
    </row>
    <row r="147" spans="25:25">
      <c r="Y147" s="5"/>
    </row>
    <row r="148" spans="25:25">
      <c r="Y148" s="5"/>
    </row>
    <row r="149" spans="25:25">
      <c r="Y149" s="5"/>
    </row>
    <row r="150" spans="25:25">
      <c r="Y150" s="5"/>
    </row>
    <row r="151" spans="25:25">
      <c r="Y151" s="5"/>
    </row>
    <row r="152" spans="25:25">
      <c r="Y152" s="5"/>
    </row>
    <row r="153" spans="25:25">
      <c r="Y153" s="5"/>
    </row>
    <row r="154" spans="25:25">
      <c r="Y154" s="5"/>
    </row>
    <row r="155" spans="25:25">
      <c r="Y155" s="5"/>
    </row>
    <row r="156" spans="25:25">
      <c r="Y156" s="5"/>
    </row>
    <row r="157" spans="25:25">
      <c r="Y157" s="5"/>
    </row>
    <row r="158" spans="25:25">
      <c r="Y158" s="5"/>
    </row>
    <row r="159" spans="25:25">
      <c r="Y159" s="5"/>
    </row>
    <row r="160" spans="25:25">
      <c r="Y160" s="5"/>
    </row>
    <row r="161" spans="25:25">
      <c r="Y161" s="5"/>
    </row>
    <row r="162" spans="25:25">
      <c r="Y162" s="5"/>
    </row>
    <row r="163" spans="25:25">
      <c r="Y163" s="5"/>
    </row>
    <row r="164" spans="25:25">
      <c r="Y164" s="5"/>
    </row>
    <row r="165" spans="25:25">
      <c r="Y165" s="5"/>
    </row>
    <row r="166" spans="25:25">
      <c r="Y166" s="5"/>
    </row>
    <row r="167" spans="25:25">
      <c r="Y167" s="5"/>
    </row>
    <row r="168" spans="25:25">
      <c r="Y168" s="5"/>
    </row>
    <row r="169" spans="25:25">
      <c r="Y169" s="5"/>
    </row>
    <row r="170" spans="25:25">
      <c r="Y170" s="5"/>
    </row>
    <row r="171" spans="25:25">
      <c r="Y171" s="5"/>
    </row>
    <row r="172" spans="25:25">
      <c r="Y172" s="5"/>
    </row>
    <row r="173" spans="25:25">
      <c r="Y173" s="5"/>
    </row>
    <row r="174" spans="25:25">
      <c r="Y174" s="5"/>
    </row>
    <row r="175" spans="25:25">
      <c r="Y175" s="5"/>
    </row>
    <row r="176" spans="25:25">
      <c r="Y176" s="5"/>
    </row>
    <row r="177" spans="25:25">
      <c r="Y177" s="5"/>
    </row>
    <row r="178" spans="25:25">
      <c r="Y178" s="5"/>
    </row>
    <row r="179" spans="25:25">
      <c r="Y179" s="5"/>
    </row>
    <row r="180" spans="25:25">
      <c r="Y180" s="5"/>
    </row>
    <row r="181" spans="25:25">
      <c r="Y181" s="5"/>
    </row>
    <row r="182" spans="25:25">
      <c r="Y182" s="5"/>
    </row>
    <row r="183" spans="25:25">
      <c r="Y183" s="5"/>
    </row>
    <row r="184" spans="25:25">
      <c r="Y184" s="5"/>
    </row>
    <row r="185" spans="25:25">
      <c r="Y185" s="5"/>
    </row>
    <row r="186" spans="25:25">
      <c r="Y186" s="5"/>
    </row>
    <row r="187" spans="25:25">
      <c r="Y187" s="5"/>
    </row>
    <row r="188" spans="25:25">
      <c r="Y188" s="5"/>
    </row>
    <row r="189" spans="25:25">
      <c r="Y189" s="5"/>
    </row>
    <row r="190" spans="25:25">
      <c r="Y190" s="5"/>
    </row>
    <row r="191" spans="25:25">
      <c r="Y191" s="5"/>
    </row>
    <row r="192" spans="25:25">
      <c r="Y192" s="5"/>
    </row>
    <row r="193" spans="25:25">
      <c r="Y193" s="5"/>
    </row>
    <row r="194" spans="25:25">
      <c r="Y194" s="5"/>
    </row>
    <row r="195" spans="25:25">
      <c r="Y195" s="5"/>
    </row>
    <row r="196" spans="25:25">
      <c r="Y196" s="5"/>
    </row>
    <row r="197" spans="25:25">
      <c r="Y197" s="5"/>
    </row>
    <row r="198" spans="25:25">
      <c r="Y198" s="5"/>
    </row>
    <row r="199" spans="25:25">
      <c r="Y199" s="5"/>
    </row>
    <row r="200" spans="25:25">
      <c r="Y200" s="5"/>
    </row>
    <row r="201" spans="25:25">
      <c r="Y201" s="5"/>
    </row>
    <row r="202" spans="25:25">
      <c r="Y202" s="5"/>
    </row>
    <row r="203" spans="25:25">
      <c r="Y203" s="5"/>
    </row>
    <row r="204" spans="25:25">
      <c r="Y204" s="5"/>
    </row>
    <row r="205" spans="25:25">
      <c r="Y205" s="5"/>
    </row>
    <row r="206" spans="25:25">
      <c r="Y206" s="5"/>
    </row>
    <row r="207" spans="25:25">
      <c r="Y207" s="5"/>
    </row>
    <row r="208" spans="25:25">
      <c r="Y208" s="5"/>
    </row>
    <row r="209" spans="25:25">
      <c r="Y209" s="5"/>
    </row>
    <row r="210" spans="25:25">
      <c r="Y210" s="5"/>
    </row>
    <row r="211" spans="25:25">
      <c r="Y211" s="5"/>
    </row>
    <row r="212" spans="25:25">
      <c r="Y212" s="5"/>
    </row>
    <row r="213" spans="25:25">
      <c r="Y213" s="5"/>
    </row>
    <row r="214" spans="25:25">
      <c r="Y214" s="5"/>
    </row>
    <row r="215" spans="25:25">
      <c r="Y215" s="5"/>
    </row>
    <row r="216" spans="25:25">
      <c r="Y216" s="5"/>
    </row>
    <row r="217" spans="25:25">
      <c r="Y217" s="5"/>
    </row>
    <row r="218" spans="25:25">
      <c r="Y218" s="5"/>
    </row>
    <row r="219" spans="25:25">
      <c r="Y219" s="5"/>
    </row>
    <row r="220" spans="25:25">
      <c r="Y220" s="5"/>
    </row>
    <row r="221" spans="25:25">
      <c r="Y221" s="5"/>
    </row>
    <row r="222" spans="25:25">
      <c r="Y222" s="5"/>
    </row>
    <row r="223" spans="25:25">
      <c r="Y223" s="5"/>
    </row>
    <row r="224" spans="25:25">
      <c r="Y224" s="5"/>
    </row>
    <row r="225" spans="25:25">
      <c r="Y225" s="5"/>
    </row>
    <row r="226" spans="25:25">
      <c r="Y226" s="5"/>
    </row>
    <row r="227" spans="25:25">
      <c r="Y227" s="5"/>
    </row>
    <row r="228" spans="25:25">
      <c r="Y228" s="5"/>
    </row>
    <row r="229" spans="25:25">
      <c r="Y229" s="5"/>
    </row>
    <row r="230" spans="25:25">
      <c r="Y230" s="5"/>
    </row>
    <row r="231" spans="25:25">
      <c r="Y231" s="5"/>
    </row>
    <row r="232" spans="25:25">
      <c r="Y232" s="5"/>
    </row>
    <row r="233" spans="25:25">
      <c r="Y233" s="5"/>
    </row>
    <row r="234" spans="25:25">
      <c r="Y234" s="5"/>
    </row>
    <row r="235" spans="25:25">
      <c r="Y235" s="5"/>
    </row>
    <row r="236" spans="25:25">
      <c r="Y236" s="5"/>
    </row>
    <row r="237" spans="25:25">
      <c r="Y237" s="5"/>
    </row>
    <row r="238" spans="25:25">
      <c r="Y238" s="5"/>
    </row>
    <row r="239" spans="25:25">
      <c r="Y239" s="5"/>
    </row>
    <row r="240" spans="25:25">
      <c r="Y240" s="5"/>
    </row>
    <row r="241" spans="25:25">
      <c r="Y241" s="5"/>
    </row>
    <row r="242" spans="25:25">
      <c r="Y242" s="5"/>
    </row>
    <row r="243" spans="25:25">
      <c r="Y243" s="5"/>
    </row>
    <row r="244" spans="25:25">
      <c r="Y244" s="5"/>
    </row>
    <row r="245" spans="25:25">
      <c r="Y245" s="5"/>
    </row>
    <row r="246" spans="25:25">
      <c r="Y246" s="5"/>
    </row>
    <row r="247" spans="25:25">
      <c r="Y247" s="5"/>
    </row>
    <row r="248" spans="25:25">
      <c r="Y248" s="5"/>
    </row>
    <row r="249" spans="25:25">
      <c r="Y249" s="5"/>
    </row>
    <row r="250" spans="25:25">
      <c r="Y250" s="5"/>
    </row>
    <row r="251" spans="25:25">
      <c r="Y251" s="5"/>
    </row>
    <row r="252" spans="25:25">
      <c r="Y252" s="5"/>
    </row>
    <row r="253" spans="25:25">
      <c r="Y253" s="5"/>
    </row>
    <row r="254" spans="25:25">
      <c r="Y254" s="5"/>
    </row>
    <row r="255" spans="25:25">
      <c r="Y255" s="5"/>
    </row>
    <row r="256" spans="25:25">
      <c r="Y256" s="5"/>
    </row>
    <row r="257" spans="25:25">
      <c r="Y257" s="5"/>
    </row>
    <row r="258" spans="25:25">
      <c r="Y258" s="5"/>
    </row>
    <row r="259" spans="25:25">
      <c r="Y259" s="5"/>
    </row>
    <row r="260" spans="25:25">
      <c r="Y260" s="5"/>
    </row>
    <row r="261" spans="25:25">
      <c r="Y261" s="5"/>
    </row>
    <row r="262" spans="25:25">
      <c r="Y262" s="5"/>
    </row>
    <row r="263" spans="25:25">
      <c r="Y263" s="5"/>
    </row>
    <row r="264" spans="25:25">
      <c r="Y264" s="5"/>
    </row>
    <row r="265" spans="25:25">
      <c r="Y265" s="5"/>
    </row>
    <row r="266" spans="25:25">
      <c r="Y266" s="5"/>
    </row>
    <row r="267" spans="25:25">
      <c r="Y267" s="5"/>
    </row>
  </sheetData>
  <mergeCells count="10">
    <mergeCell ref="N2:S2"/>
    <mergeCell ref="B96:H96"/>
    <mergeCell ref="B97:K97"/>
    <mergeCell ref="C99:E99"/>
    <mergeCell ref="F99:G99"/>
    <mergeCell ref="C100:E100"/>
    <mergeCell ref="F100:G100"/>
    <mergeCell ref="C98:E98"/>
    <mergeCell ref="F98:G98"/>
    <mergeCell ref="B2:K2"/>
  </mergeCells>
  <pageMargins left="0.7" right="0.7" top="0.75" bottom="0.75" header="0.3" footer="0.3"/>
  <pageSetup paperSize="9" scale="43" fitToWidth="0" orientation="portrait" horizontalDpi="200" verticalDpi="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autoLine="0" autoPict="0">
                <anchor moveWithCells="1">
                  <from>
                    <xdr:col>12</xdr:col>
                    <xdr:colOff>45720</xdr:colOff>
                    <xdr:row>1</xdr:row>
                    <xdr:rowOff>121920</xdr:rowOff>
                  </from>
                  <to>
                    <xdr:col>15</xdr:col>
                    <xdr:colOff>76200</xdr:colOff>
                    <xdr:row>1</xdr:row>
                    <xdr:rowOff>541020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2FC27-2451-481B-B4C1-EAD961B11FF1}">
  <sheetPr codeName="Sheet2"/>
  <dimension ref="B1:X277"/>
  <sheetViews>
    <sheetView rightToLeft="1" view="pageBreakPreview" topLeftCell="A4" zoomScale="70" zoomScaleNormal="110" zoomScaleSheetLayoutView="70" workbookViewId="0">
      <selection activeCell="L112" sqref="L112"/>
    </sheetView>
  </sheetViews>
  <sheetFormatPr defaultRowHeight="29.4"/>
  <cols>
    <col min="1" max="1" width="6.5546875" customWidth="1"/>
    <col min="2" max="2" width="14.44140625" customWidth="1"/>
    <col min="3" max="3" width="9.88671875" customWidth="1"/>
    <col min="6" max="6" width="11.88671875" customWidth="1"/>
    <col min="7" max="7" width="9.6640625" customWidth="1"/>
    <col min="8" max="8" width="11" customWidth="1"/>
    <col min="9" max="9" width="11.6640625" customWidth="1"/>
    <col min="10" max="10" width="32" customWidth="1"/>
    <col min="11" max="11" width="17.109375" style="26" customWidth="1"/>
    <col min="12" max="12" width="37.6640625" customWidth="1"/>
    <col min="13" max="13" width="14.33203125" customWidth="1"/>
    <col min="14" max="14" width="12.33203125" customWidth="1"/>
    <col min="15" max="15" width="12.44140625" customWidth="1"/>
    <col min="16" max="16" width="13.109375" customWidth="1"/>
    <col min="22" max="23" width="9" customWidth="1"/>
    <col min="24" max="24" width="21.109375" customWidth="1"/>
  </cols>
  <sheetData>
    <row r="1" spans="2:24" ht="30" thickBot="1"/>
    <row r="2" spans="2:24" ht="53.25" customHeight="1" thickBot="1">
      <c r="B2" s="438"/>
      <c r="C2" s="438"/>
      <c r="D2" s="439"/>
      <c r="E2" s="439"/>
      <c r="F2" s="440"/>
      <c r="G2" s="440"/>
      <c r="H2" s="440"/>
      <c r="I2" s="440"/>
      <c r="J2" s="3"/>
      <c r="K2" s="27"/>
      <c r="M2" s="424" t="e">
        <f>INDEX(#REF!,#REF!)</f>
        <v>#REF!</v>
      </c>
      <c r="N2" s="400"/>
      <c r="O2" s="400"/>
      <c r="P2" s="400"/>
      <c r="Q2" s="400"/>
      <c r="R2" s="401"/>
    </row>
    <row r="3" spans="2:24" ht="48" customHeight="1" thickTop="1" thickBot="1">
      <c r="B3" s="2" t="s">
        <v>0</v>
      </c>
      <c r="C3" s="2" t="s">
        <v>1</v>
      </c>
      <c r="D3" s="2" t="s">
        <v>2</v>
      </c>
      <c r="E3" s="4" t="s">
        <v>3</v>
      </c>
      <c r="F3" s="12" t="s">
        <v>4</v>
      </c>
      <c r="G3" s="13" t="s">
        <v>16</v>
      </c>
      <c r="H3" s="13" t="s">
        <v>17</v>
      </c>
      <c r="I3" s="13" t="s">
        <v>9</v>
      </c>
      <c r="J3" s="1" t="s">
        <v>5</v>
      </c>
      <c r="K3" s="28" t="s">
        <v>23</v>
      </c>
      <c r="M3" s="9" t="e">
        <f>IF(M2="مستقیم","طول",IF(M2="L خوابیده به راست","طول",IF(M2="L خوابیده به چپ","طول",IF(M2="L ایستاده به راست","ارتفاع",IF(M2="L ایستاده به چپ","ارتفاع",IF(M2="]  به راست","ارتفاع",IF(M2=" [به چپ","ارتفاع",IF(M2="]  به بالا","طول",IF(M2="]  به پایین","طول",IF(M2="ریشه پله","عمودی",IF(M2="خاموت دایره","قطر",IF(M2="خاموت 90","طول",IF(M2="خاموت 135","طول",IF(M2="رکابی","طول",IF(M2="سنجاقی 135","طول",IF(M2="خرک","پاشنه چپ",""))))))))))))))))</f>
        <v>#REF!</v>
      </c>
      <c r="N3" s="9" t="e">
        <f>IF(M2="L خوابیده به راست","ارتفاع",IF(M2="L خوابیده به چپ","ارتفاع",IF(M2="L ایستاده به راست","پاشنه",IF(M2="L ایستاده به چپ","پاشنه",IF(M2="]  به راست","عرض پایین",IF(M2=" [به چپ","عرض پایین",IF(M2="]  به بالا","ارتفاع چپ",IF(M2="]  به پایین","ارتفاع چپ",IF(M2="ریشه پله","شیب",IF(M2="خاموت 90","عرض",IF(M2="خاموت 135","عرض",IF(M2="رکابی","عرض",IF(M2="سنجاقی 135","طول خم 90",IF(M2="خرک","ارتفاع",""))))))))))))))</f>
        <v>#REF!</v>
      </c>
      <c r="O3" s="9" t="e">
        <f>IF(M2="]  به راست","عرض بالا",IF(M2=" [به چپ","عرض بالا",IF(M2="]  به بالا","ارتفاع راست",IF(M2="]  به پایین","ارتفاع راست",IF(M2="ریشه پله","افقی",IF(M2="خاموت 90","طول خم",IF(M2="خاموت 135","طول خم",IF(M2="رکابی","طول خم",IF(M2="سنجاقی 135","طول خم 135",IF(M2="خرک","طول",""))))))))))</f>
        <v>#REF!</v>
      </c>
      <c r="P3" s="9" t="e">
        <f>IF(M2="رکابی","قطر خم",IF(M2="سنجاقی 135","قطر خم",IF(M2="خرک","پاشنه راست","")))</f>
        <v>#REF!</v>
      </c>
      <c r="Q3" s="10"/>
      <c r="R3" s="10"/>
    </row>
    <row r="4" spans="2:24" ht="84.75" customHeight="1" thickBot="1">
      <c r="B4" s="14">
        <v>1</v>
      </c>
      <c r="C4" s="15" t="s">
        <v>10</v>
      </c>
      <c r="D4" s="16">
        <v>8</v>
      </c>
      <c r="E4" s="16">
        <v>3</v>
      </c>
      <c r="F4" s="17"/>
      <c r="G4" s="18">
        <f>F4*E4</f>
        <v>0</v>
      </c>
      <c r="H4" s="18" t="e">
        <f>IF(D4=6,#REF!,IF('لیستوفر هوشمند'!D4=8,#REF!,IF('لیستوفر هوشمند'!D4=10,#REF!,IF(D4=12,#REF!,IF('لیستوفر هوشمند'!D4=14,#REF!,IF('لیستوفر هوشمند'!D4=16,#REF!,IF('لیستوفر هوشمند'!D4=18,#REF!,IF('لیستوفر هوشمند'!D4=20,#REF!,IF('لیستوفر هوشمند'!D4=22,#REF!,IF('لیستوفر هوشمند'!D4=24,#REF!,IF('لیستوفر هوشمند'!D4=25,#REF!,IF('لیستوفر هوشمند'!D4=26,#REF!,IF('لیستوفر هوشمند'!D4=28,#REF!,IF('لیستوفر هوشمند'!D4=30,#REF!,IF('لیستوفر هوشمند'!D4=32,#REF!,0)))))))))))))))</f>
        <v>#REF!</v>
      </c>
      <c r="I4" s="18"/>
      <c r="J4" s="3"/>
      <c r="K4" s="29" t="s">
        <v>24</v>
      </c>
      <c r="M4" s="6" t="s">
        <v>22</v>
      </c>
      <c r="N4" s="7" t="s">
        <v>20</v>
      </c>
      <c r="O4" s="7" t="s">
        <v>21</v>
      </c>
      <c r="P4" s="7" t="s">
        <v>13</v>
      </c>
      <c r="Q4" s="7"/>
      <c r="R4" s="8"/>
      <c r="V4" s="5">
        <f t="array" ref="V4">IFERROR(INDEX($D$4:$D$100,MATCH(0,COUNTIF($V$3:V3,$D$4:$D$100),0)),"")</f>
        <v>8</v>
      </c>
      <c r="X4" s="5" t="str">
        <f t="array" ref="X4">IFERROR(INDEX($K$4:$K$100,MATCH(0,COUNTIF($X$3:X3,$K$4:$K$100),0),0),0)</f>
        <v>فونداسیون</v>
      </c>
    </row>
    <row r="5" spans="2:24" ht="105.75" customHeight="1" thickBot="1">
      <c r="B5" s="14">
        <v>2</v>
      </c>
      <c r="C5" s="15" t="s">
        <v>6</v>
      </c>
      <c r="D5" s="16">
        <v>6</v>
      </c>
      <c r="E5" s="16">
        <v>1</v>
      </c>
      <c r="F5" s="17">
        <v>1.8</v>
      </c>
      <c r="G5" s="18">
        <f t="shared" ref="G5:G100" si="0">F5*E5</f>
        <v>1.8</v>
      </c>
      <c r="H5" s="18" t="e">
        <f>IF(D5=6,#REF!,IF('لیستوفر هوشمند'!D5=8,#REF!,IF('لیستوفر هوشمند'!D5=10,#REF!,IF(D5=12,#REF!,IF('لیستوفر هوشمند'!D5=14,#REF!,IF('لیستوفر هوشمند'!D5=16,#REF!,IF('لیستوفر هوشمند'!D5=18,#REF!,IF('لیستوفر هوشمند'!D5=20,#REF!,IF('لیستوفر هوشمند'!D5=22,#REF!,IF('لیستوفر هوشمند'!D5=24,#REF!,IF('لیستوفر هوشمند'!D5=25,#REF!,IF('لیستوفر هوشمند'!D5=26,#REF!,IF('لیستوفر هوشمند'!D5=28,#REF!,IF('لیستوفر هوشمند'!D5=30,#REF!,IF('لیستوفر هوشمند'!D5=32,#REF!,0)))))))))))))))</f>
        <v>#REF!</v>
      </c>
      <c r="I5" s="18" t="e">
        <f t="shared" ref="I5:I18" si="1">G5*H5</f>
        <v>#REF!</v>
      </c>
      <c r="J5" s="3"/>
      <c r="K5" s="36" t="s">
        <v>25</v>
      </c>
      <c r="V5" s="5">
        <f t="array" ref="V5">IFERROR(INDEX($D$4:$D$100,MATCH(0,COUNTIF($V$3:V4,$D$4:$D$100),0)),"")</f>
        <v>6</v>
      </c>
      <c r="X5" s="5" t="str">
        <f t="array" ref="X5">IFERROR(INDEX($K$4:$K$100,MATCH(0,COUNTIF($X$3:X4,$K$4:$K$100),0),0),0)</f>
        <v>تیر طبقه 1</v>
      </c>
    </row>
    <row r="6" spans="2:24" ht="39.9" customHeight="1" thickBot="1">
      <c r="B6" s="14">
        <v>3</v>
      </c>
      <c r="C6" s="15" t="s">
        <v>7</v>
      </c>
      <c r="D6" s="16">
        <v>6</v>
      </c>
      <c r="E6" s="16">
        <v>1</v>
      </c>
      <c r="F6" s="17">
        <v>1.8</v>
      </c>
      <c r="G6" s="18">
        <f t="shared" si="0"/>
        <v>1.8</v>
      </c>
      <c r="H6" s="18" t="e">
        <f>IF(D6=6,#REF!,IF('لیستوفر هوشمند'!D6=8,#REF!,IF('لیستوفر هوشمند'!D6=10,#REF!,IF(D6=12,#REF!,IF('لیستوفر هوشمند'!D6=14,#REF!,IF('لیستوفر هوشمند'!D6=16,#REF!,IF('لیستوفر هوشمند'!D6=18,#REF!,IF('لیستوفر هوشمند'!D6=20,#REF!,IF('لیستوفر هوشمند'!D6=22,#REF!,IF('لیستوفر هوشمند'!D6=24,#REF!,IF('لیستوفر هوشمند'!D6=25,#REF!,IF('لیستوفر هوشمند'!D6=26,#REF!,IF('لیستوفر هوشمند'!D6=28,#REF!,IF('لیستوفر هوشمند'!D6=30,#REF!,IF('لیستوفر هوشمند'!D6=32,#REF!,0)))))))))))))))</f>
        <v>#REF!</v>
      </c>
      <c r="I6" s="18" t="e">
        <f>G6*H6</f>
        <v>#REF!</v>
      </c>
      <c r="J6" s="3"/>
      <c r="K6" s="29" t="s">
        <v>27</v>
      </c>
      <c r="V6" s="5">
        <f t="array" ref="V6">IFERROR(INDEX($D$4:$D$100,MATCH(0,COUNTIF($V$3:V5,$D$4:$D$100),0)),"")</f>
        <v>12</v>
      </c>
      <c r="X6" s="5" t="str">
        <f t="array" ref="X6">IFERROR(INDEX($K$4:$K$100,MATCH(0,COUNTIF($X$3:X5,$K$4:$K$100),0),0),0)</f>
        <v>تیر طبقه 2</v>
      </c>
    </row>
    <row r="7" spans="2:24" ht="39.9" customHeight="1" thickBot="1">
      <c r="B7" s="14">
        <v>4</v>
      </c>
      <c r="C7" s="15" t="s">
        <v>8</v>
      </c>
      <c r="D7" s="16">
        <v>12</v>
      </c>
      <c r="E7" s="16">
        <v>1</v>
      </c>
      <c r="F7" s="17">
        <v>1.8</v>
      </c>
      <c r="G7" s="18">
        <f t="shared" si="0"/>
        <v>1.8</v>
      </c>
      <c r="H7" s="18" t="e">
        <f>IF(D7=6,#REF!,IF('لیستوفر هوشمند'!D7=8,#REF!,IF('لیستوفر هوشمند'!D7=10,#REF!,IF(D7=12,#REF!,IF('لیستوفر هوشمند'!D7=14,#REF!,IF('لیستوفر هوشمند'!D7=16,#REF!,IF('لیستوفر هوشمند'!D7=18,#REF!,IF('لیستوفر هوشمند'!D7=20,#REF!,IF('لیستوفر هوشمند'!D7=22,#REF!,IF('لیستوفر هوشمند'!D7=24,#REF!,IF('لیستوفر هوشمند'!D7=25,#REF!,IF('لیستوفر هوشمند'!D7=26,#REF!,IF('لیستوفر هوشمند'!D7=28,#REF!,IF('لیستوفر هوشمند'!D7=30,#REF!,IF('لیستوفر هوشمند'!D7=32,#REF!,0)))))))))))))))</f>
        <v>#REF!</v>
      </c>
      <c r="I7" s="18" t="e">
        <f t="shared" si="1"/>
        <v>#REF!</v>
      </c>
      <c r="J7" s="3"/>
      <c r="K7" s="29" t="s">
        <v>25</v>
      </c>
      <c r="V7" s="5">
        <f t="array" ref="V7">IFERROR(INDEX($D$4:$D$100,MATCH(0,COUNTIF($V$3:V6,$D$4:$D$100),0)),"")</f>
        <v>14</v>
      </c>
      <c r="X7" s="5" t="str">
        <f t="array" ref="X7">IFERROR(INDEX($K$4:$K$100,MATCH(0,COUNTIF($X$3:X6,$K$4:$K$100),0),0),0)</f>
        <v>ستون طبقه 2</v>
      </c>
    </row>
    <row r="8" spans="2:24" ht="39.9" customHeight="1" thickBot="1">
      <c r="B8" s="14">
        <v>5</v>
      </c>
      <c r="C8" s="15" t="s">
        <v>11</v>
      </c>
      <c r="D8" s="16">
        <v>14</v>
      </c>
      <c r="E8" s="16">
        <v>1</v>
      </c>
      <c r="F8" s="17">
        <v>1.8</v>
      </c>
      <c r="G8" s="18">
        <f t="shared" si="0"/>
        <v>1.8</v>
      </c>
      <c r="H8" s="18" t="e">
        <f>IF(D8=6,#REF!,IF('لیستوفر هوشمند'!D8=8,#REF!,IF('لیستوفر هوشمند'!D8=10,#REF!,IF(D8=12,#REF!,IF('لیستوفر هوشمند'!D8=14,#REF!,IF('لیستوفر هوشمند'!D8=16,#REF!,IF('لیستوفر هوشمند'!D8=18,#REF!,IF('لیستوفر هوشمند'!D8=20,#REF!,IF('لیستوفر هوشمند'!D8=22,#REF!,IF('لیستوفر هوشمند'!D8=24,#REF!,IF('لیستوفر هوشمند'!D8=25,#REF!,IF('لیستوفر هوشمند'!D8=26,#REF!,IF('لیستوفر هوشمند'!D8=28,#REF!,IF('لیستوفر هوشمند'!D8=30,#REF!,IF('لیستوفر هوشمند'!D8=32,#REF!,0)))))))))))))))</f>
        <v>#REF!</v>
      </c>
      <c r="I8" s="18" t="e">
        <f t="shared" ref="I8" si="2">G8*H8</f>
        <v>#REF!</v>
      </c>
      <c r="J8" s="3"/>
      <c r="K8" s="29" t="s">
        <v>28</v>
      </c>
      <c r="V8" s="5">
        <f t="array" ref="V8">IFERROR(INDEX($D$4:$D$100,MATCH(0,COUNTIF($V$3:V7,$D$4:$D$100),0)),"")</f>
        <v>16</v>
      </c>
      <c r="X8" s="5" t="str">
        <f t="array" ref="X8">IFERROR(INDEX($K$4:$K$100,MATCH(0,COUNTIF($X$3:X7,$K$4:$K$100),0),0),0)</f>
        <v>سقف 1</v>
      </c>
    </row>
    <row r="9" spans="2:24" ht="39.9" customHeight="1" thickBot="1">
      <c r="B9" s="14">
        <v>6</v>
      </c>
      <c r="C9" s="15" t="s">
        <v>18</v>
      </c>
      <c r="D9" s="16">
        <v>16</v>
      </c>
      <c r="E9" s="16">
        <v>3</v>
      </c>
      <c r="F9" s="17">
        <v>4.5</v>
      </c>
      <c r="G9" s="18">
        <f t="shared" si="0"/>
        <v>13.5</v>
      </c>
      <c r="H9" s="18" t="e">
        <f>IF(D9=6,#REF!,IF('لیستوفر هوشمند'!D9=8,#REF!,IF('لیستوفر هوشمند'!D9=10,#REF!,IF(D9=12,#REF!,IF('لیستوفر هوشمند'!D9=14,#REF!,IF('لیستوفر هوشمند'!D9=16,#REF!,IF('لیستوفر هوشمند'!D9=18,#REF!,IF('لیستوفر هوشمند'!D9=20,#REF!,IF('لیستوفر هوشمند'!D9=22,#REF!,IF('لیستوفر هوشمند'!D9=24,#REF!,IF('لیستوفر هوشمند'!D9=25,#REF!,IF('لیستوفر هوشمند'!D9=26,#REF!,IF('لیستوفر هوشمند'!D9=28,#REF!,IF('لیستوفر هوشمند'!D9=30,#REF!,IF('لیستوفر هوشمند'!D9=32,#REF!,0)))))))))))))))</f>
        <v>#REF!</v>
      </c>
      <c r="I9" s="18" t="e">
        <f>G9*H9</f>
        <v>#REF!</v>
      </c>
      <c r="J9" s="3"/>
      <c r="K9" s="29" t="s">
        <v>24</v>
      </c>
      <c r="V9" s="5">
        <f t="array" ref="V9">IFERROR(INDEX($D$4:$D$100,MATCH(0,COUNTIF($V$3:V8,$D$4:$D$100),0)),"")</f>
        <v>18</v>
      </c>
      <c r="X9" s="5" t="str">
        <f t="array" ref="X9">IFERROR(INDEX($K$4:$K$100,MATCH(0,COUNTIF($X$3:X8,$K$4:$K$100),0),0),0)</f>
        <v>آسانسور</v>
      </c>
    </row>
    <row r="10" spans="2:24" ht="39.9" customHeight="1" thickBot="1">
      <c r="B10" s="14">
        <v>7</v>
      </c>
      <c r="C10" s="15" t="s">
        <v>18</v>
      </c>
      <c r="D10" s="16">
        <v>18</v>
      </c>
      <c r="E10" s="16">
        <v>3</v>
      </c>
      <c r="F10" s="17">
        <v>1.8</v>
      </c>
      <c r="G10" s="18">
        <f t="shared" si="0"/>
        <v>5.4</v>
      </c>
      <c r="H10" s="18" t="e">
        <f>IF(D10=6,#REF!,IF('لیستوفر هوشمند'!D10=8,#REF!,IF('لیستوفر هوشمند'!D10=10,#REF!,IF(D10=12,#REF!,IF('لیستوفر هوشمند'!D10=14,#REF!,IF('لیستوفر هوشمند'!D10=16,#REF!,IF('لیستوفر هوشمند'!D10=18,#REF!,IF('لیستوفر هوشمند'!D10=20,#REF!,IF('لیستوفر هوشمند'!D10=22,#REF!,IF('لیستوفر هوشمند'!D10=24,#REF!,IF('لیستوفر هوشمند'!D10=25,#REF!,IF('لیستوفر هوشمند'!D10=26,#REF!,IF('لیستوفر هوشمند'!D10=28,#REF!,IF('لیستوفر هوشمند'!D10=30,#REF!,IF('لیستوفر هوشمند'!D10=32,#REF!,0)))))))))))))))</f>
        <v>#REF!</v>
      </c>
      <c r="I10" s="35" t="e">
        <f t="shared" ref="I10:I15" si="3">G10*H10</f>
        <v>#REF!</v>
      </c>
      <c r="J10" s="3"/>
      <c r="K10" s="29" t="s">
        <v>29</v>
      </c>
      <c r="V10" s="5">
        <f t="array" ref="V10">IFERROR(INDEX($D$4:$D$100,MATCH(0,COUNTIF($V$3:V9,$D$4:$D$100),0)),"")</f>
        <v>20</v>
      </c>
      <c r="X10" s="5" t="str">
        <f t="array" ref="X10">IFERROR(INDEX($K$4:$K$100,MATCH(0,COUNTIF($X$3:X9,$K$4:$K$100),0),0),0)</f>
        <v>سقف 2</v>
      </c>
    </row>
    <row r="11" spans="2:24" ht="39.9" customHeight="1" thickBot="1">
      <c r="B11" s="14">
        <v>8</v>
      </c>
      <c r="C11" s="15" t="s">
        <v>31</v>
      </c>
      <c r="D11" s="16">
        <v>20</v>
      </c>
      <c r="E11" s="16">
        <v>4</v>
      </c>
      <c r="F11" s="17">
        <v>1.8</v>
      </c>
      <c r="G11" s="18">
        <f t="shared" si="0"/>
        <v>7.2</v>
      </c>
      <c r="H11" s="18" t="e">
        <f>IF(D11=6,#REF!,IF('لیستوفر هوشمند'!D11=8,#REF!,IF('لیستوفر هوشمند'!D11=10,#REF!,IF(D11=12,#REF!,IF('لیستوفر هوشمند'!D11=14,#REF!,IF('لیستوفر هوشمند'!D11=16,#REF!,IF('لیستوفر هوشمند'!D11=18,#REF!,IF('لیستوفر هوشمند'!D11=20,#REF!,IF('لیستوفر هوشمند'!D11=22,#REF!,IF('لیستوفر هوشمند'!D11=24,#REF!,IF('لیستوفر هوشمند'!D11=25,#REF!,IF('لیستوفر هوشمند'!D11=26,#REF!,IF('لیستوفر هوشمند'!D11=28,#REF!,IF('لیستوفر هوشمند'!D11=30,#REF!,IF('لیستوفر هوشمند'!D11=32,#REF!,0)))))))))))))))</f>
        <v>#REF!</v>
      </c>
      <c r="I11" s="18" t="e">
        <f t="shared" si="3"/>
        <v>#REF!</v>
      </c>
      <c r="J11" s="3"/>
      <c r="K11" s="29" t="s">
        <v>30</v>
      </c>
      <c r="V11" s="5">
        <f t="array" ref="V11">IFERROR(INDEX($D$4:$D$100,MATCH(0,COUNTIF($V$3:V10,$D$4:$D$100),0)),"")</f>
        <v>22</v>
      </c>
      <c r="X11" s="5">
        <f t="array" ref="X11">IFERROR(INDEX($K$4:$K$100,MATCH(0,COUNTIF($X$3:X10,$K$4:$K$100),0),0),0)</f>
        <v>0</v>
      </c>
    </row>
    <row r="12" spans="2:24" ht="39.9" customHeight="1" thickBot="1">
      <c r="B12" s="14">
        <v>9</v>
      </c>
      <c r="C12" s="15" t="s">
        <v>18</v>
      </c>
      <c r="D12" s="16">
        <v>22</v>
      </c>
      <c r="E12" s="16">
        <v>3</v>
      </c>
      <c r="F12" s="17">
        <v>1.8</v>
      </c>
      <c r="G12" s="18">
        <f t="shared" si="0"/>
        <v>5.4</v>
      </c>
      <c r="H12" s="18" t="e">
        <f>IF(D12=6,#REF!,IF('لیستوفر هوشمند'!D12=8,#REF!,IF('لیستوفر هوشمند'!D12=10,#REF!,IF(D12=12,#REF!,IF('لیستوفر هوشمند'!D12=14,#REF!,IF('لیستوفر هوشمند'!D12=16,#REF!,IF('لیستوفر هوشمند'!D12=18,#REF!,IF('لیستوفر هوشمند'!D12=20,#REF!,IF('لیستوفر هوشمند'!D12=22,#REF!,IF('لیستوفر هوشمند'!D12=24,#REF!,IF('لیستوفر هوشمند'!D12=25,#REF!,IF('لیستوفر هوشمند'!D12=26,#REF!,IF('لیستوفر هوشمند'!D12=28,#REF!,IF('لیستوفر هوشمند'!D12=30,#REF!,IF('لیستوفر هوشمند'!D12=32,#REF!,0)))))))))))))))</f>
        <v>#REF!</v>
      </c>
      <c r="I12" s="18" t="e">
        <f t="shared" si="3"/>
        <v>#REF!</v>
      </c>
      <c r="J12" s="3"/>
      <c r="K12" s="29" t="s">
        <v>32</v>
      </c>
      <c r="V12" s="5">
        <f t="array" ref="V12">IFERROR(INDEX($D$4:$D$100,MATCH(0,COUNTIF($V$3:V11,$D$4:$D$100),0)),"")</f>
        <v>24</v>
      </c>
      <c r="X12" s="5">
        <f t="array" ref="X12">IFERROR(INDEX($K$4:$K$100,MATCH(0,COUNTIF($X$3:X11,$K$4:$K$100),0),0),0)</f>
        <v>0</v>
      </c>
    </row>
    <row r="13" spans="2:24" ht="39.9" customHeight="1" thickBot="1">
      <c r="B13" s="14">
        <v>10</v>
      </c>
      <c r="C13" s="15" t="s">
        <v>18</v>
      </c>
      <c r="D13" s="16">
        <v>24</v>
      </c>
      <c r="E13" s="16">
        <v>5</v>
      </c>
      <c r="F13" s="17">
        <v>1.8</v>
      </c>
      <c r="G13" s="18">
        <f t="shared" si="0"/>
        <v>9</v>
      </c>
      <c r="H13" s="18" t="e">
        <f>IF(D13=6,#REF!,IF('لیستوفر هوشمند'!D13=8,#REF!,IF('لیستوفر هوشمند'!D13=10,#REF!,IF(D13=12,#REF!,IF('لیستوفر هوشمند'!D13=14,#REF!,IF('لیستوفر هوشمند'!D13=16,#REF!,IF('لیستوفر هوشمند'!D13=18,#REF!,IF('لیستوفر هوشمند'!D13=20,#REF!,IF('لیستوفر هوشمند'!D13=22,#REF!,IF('لیستوفر هوشمند'!D13=24,#REF!,IF('لیستوفر هوشمند'!D13=25,#REF!,IF('لیستوفر هوشمند'!D13=26,#REF!,IF('لیستوفر هوشمند'!D13=28,#REF!,IF('لیستوفر هوشمند'!D13=30,#REF!,IF('لیستوفر هوشمند'!D13=32,#REF!,0)))))))))))))))</f>
        <v>#REF!</v>
      </c>
      <c r="I13" s="35" t="e">
        <f t="shared" si="3"/>
        <v>#REF!</v>
      </c>
      <c r="J13" s="3"/>
      <c r="K13" s="29" t="s">
        <v>29</v>
      </c>
      <c r="V13" s="5">
        <f t="array" ref="V13">IFERROR(INDEX($D$4:$D$100,MATCH(0,COUNTIF($V$3:V12,$D$4:$D$100),0)),"")</f>
        <v>25</v>
      </c>
      <c r="X13" s="5">
        <f t="array" ref="X13">IFERROR(INDEX($K$4:$K$100,MATCH(0,COUNTIF($X$3:X12,$K$4:$K$100),0),0),0)</f>
        <v>0</v>
      </c>
    </row>
    <row r="14" spans="2:24" ht="39.9" customHeight="1" thickBot="1">
      <c r="B14" s="14">
        <v>11</v>
      </c>
      <c r="C14" s="15" t="s">
        <v>18</v>
      </c>
      <c r="D14" s="16">
        <v>25</v>
      </c>
      <c r="E14" s="16">
        <v>6</v>
      </c>
      <c r="F14" s="17">
        <v>1.8</v>
      </c>
      <c r="G14" s="18">
        <f t="shared" si="0"/>
        <v>10.8</v>
      </c>
      <c r="H14" s="18" t="e">
        <f>IF(D14=6,#REF!,IF('لیستوفر هوشمند'!D14=8,#REF!,IF('لیستوفر هوشمند'!D14=10,#REF!,IF(D14=12,#REF!,IF('لیستوفر هوشمند'!D14=14,#REF!,IF('لیستوفر هوشمند'!D14=16,#REF!,IF('لیستوفر هوشمند'!D14=18,#REF!,IF('لیستوفر هوشمند'!D14=20,#REF!,IF('لیستوفر هوشمند'!D14=22,#REF!,IF('لیستوفر هوشمند'!D14=24,#REF!,IF('لیستوفر هوشمند'!D14=25,#REF!,IF('لیستوفر هوشمند'!D14=26,#REF!,IF('لیستوفر هوشمند'!D14=28,#REF!,IF('لیستوفر هوشمند'!D14=30,#REF!,IF('لیستوفر هوشمند'!D14=32,#REF!,0)))))))))))))))</f>
        <v>#REF!</v>
      </c>
      <c r="I14" s="18" t="e">
        <f t="shared" si="3"/>
        <v>#REF!</v>
      </c>
      <c r="J14" s="3"/>
      <c r="K14" s="29" t="s">
        <v>25</v>
      </c>
      <c r="V14" s="5">
        <f t="array" ref="V14">IFERROR(INDEX($D$4:$D$100,MATCH(0,COUNTIF($V$3:V13,$D$4:$D$100),0)),"")</f>
        <v>26</v>
      </c>
      <c r="X14" s="5">
        <f t="array" ref="X14">IFERROR(INDEX($K$4:$K$100,MATCH(0,COUNTIF($X$3:X13,$K$4:$K$100),0),0),0)</f>
        <v>0</v>
      </c>
    </row>
    <row r="15" spans="2:24" ht="39.9" customHeight="1" thickBot="1">
      <c r="B15" s="14">
        <v>12</v>
      </c>
      <c r="C15" s="15" t="s">
        <v>18</v>
      </c>
      <c r="D15" s="16">
        <v>26</v>
      </c>
      <c r="E15" s="16">
        <v>0</v>
      </c>
      <c r="F15" s="17">
        <v>1.8</v>
      </c>
      <c r="G15" s="18">
        <f t="shared" si="0"/>
        <v>0</v>
      </c>
      <c r="H15" s="18" t="e">
        <f>IF(D15=6,#REF!,IF('لیستوفر هوشمند'!D15=8,#REF!,IF('لیستوفر هوشمند'!D15=10,#REF!,IF(D15=12,#REF!,IF('لیستوفر هوشمند'!D15=14,#REF!,IF('لیستوفر هوشمند'!D15=16,#REF!,IF('لیستوفر هوشمند'!D15=18,#REF!,IF('لیستوفر هوشمند'!D15=20,#REF!,IF('لیستوفر هوشمند'!D15=22,#REF!,IF('لیستوفر هوشمند'!D15=24,#REF!,IF('لیستوفر هوشمند'!D15=25,#REF!,IF('لیستوفر هوشمند'!D15=26,#REF!,IF('لیستوفر هوشمند'!D15=28,#REF!,IF('لیستوفر هوشمند'!D15=30,#REF!,IF('لیستوفر هوشمند'!D15=32,#REF!,0)))))))))))))))</f>
        <v>#REF!</v>
      </c>
      <c r="I15" s="18" t="e">
        <f t="shared" si="3"/>
        <v>#REF!</v>
      </c>
      <c r="J15" s="3"/>
      <c r="K15" s="29" t="s">
        <v>25</v>
      </c>
      <c r="V15" s="5">
        <f t="array" ref="V15">IFERROR(INDEX($D$4:$D$100,MATCH(0,COUNTIF($V$3:V14,$D$4:$D$100),0)),"")</f>
        <v>28</v>
      </c>
      <c r="X15" s="5">
        <f t="array" ref="X15">IFERROR(INDEX($K$4:$K$100,MATCH(0,COUNTIF($X$3:X14,$K$4:$K$100),0),0),0)</f>
        <v>0</v>
      </c>
    </row>
    <row r="16" spans="2:24" ht="39.9" customHeight="1" thickBot="1">
      <c r="B16" s="14">
        <v>13</v>
      </c>
      <c r="C16" s="15" t="s">
        <v>11</v>
      </c>
      <c r="D16" s="16">
        <v>28</v>
      </c>
      <c r="E16" s="16">
        <v>0</v>
      </c>
      <c r="F16" s="17">
        <v>1.8</v>
      </c>
      <c r="G16" s="18">
        <f t="shared" si="0"/>
        <v>0</v>
      </c>
      <c r="H16" s="18" t="e">
        <f>IF(D16=6,#REF!,IF('لیستوفر هوشمند'!D16=8,#REF!,IF('لیستوفر هوشمند'!D16=10,#REF!,IF(D16=12,#REF!,IF('لیستوفر هوشمند'!D16=14,#REF!,IF('لیستوفر هوشمند'!D16=16,#REF!,IF('لیستوفر هوشمند'!D16=18,#REF!,IF('لیستوفر هوشمند'!D16=20,#REF!,IF('لیستوفر هوشمند'!D16=22,#REF!,IF('لیستوفر هوشمند'!D16=24,#REF!,IF('لیستوفر هوشمند'!D16=25,#REF!,IF('لیستوفر هوشمند'!D16=26,#REF!,IF('لیستوفر هوشمند'!D16=28,#REF!,IF('لیستوفر هوشمند'!D16=30,#REF!,IF('لیستوفر هوشمند'!D16=32,#REF!,0)))))))))))))))</f>
        <v>#REF!</v>
      </c>
      <c r="I16" s="18" t="e">
        <f t="shared" si="1"/>
        <v>#REF!</v>
      </c>
      <c r="J16" s="3"/>
      <c r="K16" s="29" t="s">
        <v>24</v>
      </c>
      <c r="V16" s="5">
        <f t="array" ref="V16">IFERROR(INDEX($D$4:$D$100,MATCH(0,COUNTIF($V$3:V15,$D$4:$D$100),0)),"")</f>
        <v>30</v>
      </c>
      <c r="X16" s="5">
        <f t="array" ref="X16">IFERROR(INDEX($K$4:$K$100,MATCH(0,COUNTIF($X$3:X15,$K$4:$K$100),0),0),0)</f>
        <v>0</v>
      </c>
    </row>
    <row r="17" spans="2:24" ht="39.9" customHeight="1" thickBot="1">
      <c r="B17" s="14">
        <v>14</v>
      </c>
      <c r="C17" s="15" t="s">
        <v>18</v>
      </c>
      <c r="D17" s="16">
        <v>30</v>
      </c>
      <c r="E17" s="16">
        <v>0</v>
      </c>
      <c r="F17" s="17">
        <v>1.8</v>
      </c>
      <c r="G17" s="18">
        <f t="shared" si="0"/>
        <v>0</v>
      </c>
      <c r="H17" s="18" t="e">
        <f>IF(D17=6,#REF!,IF('لیستوفر هوشمند'!D17=8,#REF!,IF('لیستوفر هوشمند'!D17=10,#REF!,IF(D17=12,#REF!,IF('لیستوفر هوشمند'!D17=14,#REF!,IF('لیستوفر هوشمند'!D17=16,#REF!,IF('لیستوفر هوشمند'!D17=18,#REF!,IF('لیستوفر هوشمند'!D17=20,#REF!,IF('لیستوفر هوشمند'!D17=22,#REF!,IF('لیستوفر هوشمند'!D17=24,#REF!,IF('لیستوفر هوشمند'!D17=25,#REF!,IF('لیستوفر هوشمند'!D17=26,#REF!,IF('لیستوفر هوشمند'!D17=28,#REF!,IF('لیستوفر هوشمند'!D17=30,#REF!,IF('لیستوفر هوشمند'!D17=32,#REF!,0)))))))))))))))</f>
        <v>#REF!</v>
      </c>
      <c r="I17" s="18" t="e">
        <f>G17*H17</f>
        <v>#REF!</v>
      </c>
      <c r="J17" s="3"/>
      <c r="K17" s="29"/>
      <c r="V17" s="5">
        <f t="array" ref="V17">IFERROR(INDEX($D$4:$D$100,MATCH(0,COUNTIF($V$3:V16,$D$4:$D$100),0)),"")</f>
        <v>32</v>
      </c>
      <c r="X17" s="5">
        <f t="array" ref="X17">IFERROR(INDEX($K$4:$K$100,MATCH(0,COUNTIF($X$3:X16,$K$4:$K$100),0),0),0)</f>
        <v>0</v>
      </c>
    </row>
    <row r="18" spans="2:24" ht="39.9" customHeight="1" thickBot="1">
      <c r="B18" s="14">
        <v>15</v>
      </c>
      <c r="C18" s="15" t="s">
        <v>18</v>
      </c>
      <c r="D18" s="16">
        <v>32</v>
      </c>
      <c r="E18" s="16">
        <v>5</v>
      </c>
      <c r="F18" s="17">
        <v>6.5</v>
      </c>
      <c r="G18" s="18">
        <f t="shared" si="0"/>
        <v>32.5</v>
      </c>
      <c r="H18" s="18" t="e">
        <f>IF(D18=6,#REF!,IF('لیستوفر هوشمند'!D18=8,#REF!,IF('لیستوفر هوشمند'!D18=10,#REF!,IF(D18=12,#REF!,IF('لیستوفر هوشمند'!D18=14,#REF!,IF('لیستوفر هوشمند'!D18=16,#REF!,IF('لیستوفر هوشمند'!D18=18,#REF!,IF('لیستوفر هوشمند'!D18=20,#REF!,IF('لیستوفر هوشمند'!D18=22,#REF!,IF('لیستوفر هوشمند'!D18=24,#REF!,IF('لیستوفر هوشمند'!D18=25,#REF!,IF('لیستوفر هوشمند'!D18=26,#REF!,IF('لیستوفر هوشمند'!D18=28,#REF!,IF('لیستوفر هوشمند'!D18=30,#REF!,IF('لیستوفر هوشمند'!D18=32,#REF!,0)))))))))))))))</f>
        <v>#REF!</v>
      </c>
      <c r="I18" s="18" t="e">
        <f t="shared" si="1"/>
        <v>#REF!</v>
      </c>
      <c r="J18" s="3"/>
      <c r="K18" s="29"/>
      <c r="V18" s="5">
        <f t="array" ref="V18">IFERROR(INDEX($D$4:$D$100,MATCH(0,COUNTIF($V$3:V17,$D$4:$D$100),0)),"")</f>
        <v>0</v>
      </c>
      <c r="X18" s="5">
        <f t="array" ref="X18">IFERROR(INDEX($K$4:$K$100,MATCH(0,COUNTIF($X$3:X17,$K$4:$K$100),0),0),0)</f>
        <v>0</v>
      </c>
    </row>
    <row r="19" spans="2:24" ht="39.9" customHeight="1" thickBot="1">
      <c r="B19" s="14">
        <v>16</v>
      </c>
      <c r="C19" s="15" t="s">
        <v>18</v>
      </c>
      <c r="D19" s="16">
        <v>8</v>
      </c>
      <c r="E19" s="16">
        <v>0</v>
      </c>
      <c r="F19" s="17">
        <v>1.8</v>
      </c>
      <c r="G19" s="18">
        <f t="shared" si="0"/>
        <v>0</v>
      </c>
      <c r="H19" s="18" t="e">
        <f>IF(D19=6,#REF!,IF('لیستوفر هوشمند'!D19=8,#REF!,IF('لیستوفر هوشمند'!D19=10,#REF!,IF(D19=12,#REF!,IF('لیستوفر هوشمند'!D19=14,#REF!,IF('لیستوفر هوشمند'!D19=16,#REF!,IF('لیستوفر هوشمند'!D19=18,#REF!,IF('لیستوفر هوشمند'!D19=20,#REF!,IF('لیستوفر هوشمند'!D19=22,#REF!,IF('لیستوفر هوشمند'!D19=24,#REF!,IF('لیستوفر هوشمند'!D19=25,#REF!,IF('لیستوفر هوشمند'!D19=26,#REF!,IF('لیستوفر هوشمند'!D19=28,#REF!,IF('لیستوفر هوشمند'!D19=30,#REF!,IF('لیستوفر هوشمند'!D19=32,#REF!,0)))))))))))))))</f>
        <v>#REF!</v>
      </c>
      <c r="I19" s="18" t="e">
        <f t="shared" ref="I19:I99" si="4">G19*H19</f>
        <v>#REF!</v>
      </c>
      <c r="J19" s="3"/>
      <c r="K19" s="29"/>
      <c r="V19" s="5" t="str">
        <f t="array" ref="V19">IFERROR(INDEX($D$4:$D$100,MATCH(0,COUNTIF($V$3:V18,$D$4:$D$100),0)),"")</f>
        <v/>
      </c>
      <c r="X19" s="5">
        <f t="array" ref="X19">IFERROR(INDEX($K$4:$K$100,MATCH(0,COUNTIF($X$3:X18,$K$4:$K$100),0),0),0)</f>
        <v>0</v>
      </c>
    </row>
    <row r="20" spans="2:24" ht="39.9" customHeight="1" thickBot="1">
      <c r="B20" s="14">
        <v>17</v>
      </c>
      <c r="C20" s="15" t="s">
        <v>18</v>
      </c>
      <c r="D20" s="16">
        <v>6</v>
      </c>
      <c r="E20" s="16">
        <v>0</v>
      </c>
      <c r="F20" s="17">
        <v>1.8</v>
      </c>
      <c r="G20" s="18">
        <f t="shared" si="0"/>
        <v>0</v>
      </c>
      <c r="H20" s="18" t="e">
        <f>IF(D20=6,#REF!,IF('لیستوفر هوشمند'!D20=8,#REF!,IF('لیستوفر هوشمند'!D20=10,#REF!,IF(D20=12,#REF!,IF('لیستوفر هوشمند'!D20=14,#REF!,IF('لیستوفر هوشمند'!D20=16,#REF!,IF('لیستوفر هوشمند'!D20=18,#REF!,IF('لیستوفر هوشمند'!D20=20,#REF!,IF('لیستوفر هوشمند'!D20=22,#REF!,IF('لیستوفر هوشمند'!D20=24,#REF!,IF('لیستوفر هوشمند'!D20=25,#REF!,IF('لیستوفر هوشمند'!D20=26,#REF!,IF('لیستوفر هوشمند'!D20=28,#REF!,IF('لیستوفر هوشمند'!D20=30,#REF!,IF('لیستوفر هوشمند'!D20=32,#REF!,0)))))))))))))))</f>
        <v>#REF!</v>
      </c>
      <c r="I20" s="18" t="e">
        <f t="shared" si="4"/>
        <v>#REF!</v>
      </c>
      <c r="J20" s="3"/>
      <c r="K20" s="29"/>
      <c r="V20" s="5" t="str">
        <f t="array" ref="V20">IFERROR(INDEX($D$4:$D$100,MATCH(0,COUNTIF($V$3:V19,$D$4:$D$100),0)),"")</f>
        <v/>
      </c>
      <c r="X20" s="5">
        <f t="array" ref="X20">IFERROR(INDEX($K$4:$K$100,MATCH(0,COUNTIF($X$3:X19,$K$4:$K$100),0),0),0)</f>
        <v>0</v>
      </c>
    </row>
    <row r="21" spans="2:24" ht="39.9" customHeight="1" thickBot="1">
      <c r="B21" s="14">
        <v>18</v>
      </c>
      <c r="C21" s="15" t="s">
        <v>18</v>
      </c>
      <c r="D21" s="16">
        <v>12</v>
      </c>
      <c r="E21" s="16">
        <v>0</v>
      </c>
      <c r="F21" s="17">
        <v>1.8</v>
      </c>
      <c r="G21" s="18">
        <f t="shared" si="0"/>
        <v>0</v>
      </c>
      <c r="H21" s="18" t="e">
        <f>IF(D21=6,#REF!,IF('لیستوفر هوشمند'!D21=8,#REF!,IF('لیستوفر هوشمند'!D21=10,#REF!,IF(D21=12,#REF!,IF('لیستوفر هوشمند'!D21=14,#REF!,IF('لیستوفر هوشمند'!D21=16,#REF!,IF('لیستوفر هوشمند'!D21=18,#REF!,IF('لیستوفر هوشمند'!D21=20,#REF!,IF('لیستوفر هوشمند'!D21=22,#REF!,IF('لیستوفر هوشمند'!D21=24,#REF!,IF('لیستوفر هوشمند'!D21=25,#REF!,IF('لیستوفر هوشمند'!D21=26,#REF!,IF('لیستوفر هوشمند'!D21=28,#REF!,IF('لیستوفر هوشمند'!D21=30,#REF!,IF('لیستوفر هوشمند'!D21=32,#REF!,0)))))))))))))))</f>
        <v>#REF!</v>
      </c>
      <c r="I21" s="18" t="e">
        <f t="shared" si="4"/>
        <v>#REF!</v>
      </c>
      <c r="J21" s="3"/>
      <c r="K21" s="29"/>
      <c r="V21" s="5" t="str">
        <f t="array" ref="V21">IFERROR(INDEX($D$4:$D$100,MATCH(0,COUNTIF($V$3:V20,$D$4:$D$100),0)),"")</f>
        <v/>
      </c>
      <c r="X21" s="5">
        <f t="array" ref="X21">IFERROR(INDEX($K$4:$K$100,MATCH(0,COUNTIF($X$3:X20,$K$4:$K$100),0),0),0)</f>
        <v>0</v>
      </c>
    </row>
    <row r="22" spans="2:24" ht="39.9" customHeight="1" thickBot="1">
      <c r="B22" s="14">
        <v>19</v>
      </c>
      <c r="C22" s="15" t="s">
        <v>18</v>
      </c>
      <c r="D22" s="16"/>
      <c r="E22" s="16">
        <v>0</v>
      </c>
      <c r="F22" s="17">
        <v>1.8</v>
      </c>
      <c r="G22" s="18">
        <f t="shared" si="0"/>
        <v>0</v>
      </c>
      <c r="H22" s="18">
        <f>IF(D22=6,#REF!,IF('لیستوفر هوشمند'!D22=8,#REF!,IF('لیستوفر هوشمند'!D22=10,#REF!,IF(D22=12,#REF!,IF('لیستوفر هوشمند'!D22=14,#REF!,IF('لیستوفر هوشمند'!D22=16,#REF!,IF('لیستوفر هوشمند'!D22=18,#REF!,IF('لیستوفر هوشمند'!D22=20,#REF!,IF('لیستوفر هوشمند'!D22=22,#REF!,IF('لیستوفر هوشمند'!D22=24,#REF!,IF('لیستوفر هوشمند'!D22=25,#REF!,IF('لیستوفر هوشمند'!D22=26,#REF!,IF('لیستوفر هوشمند'!D22=28,#REF!,IF('لیستوفر هوشمند'!D22=30,#REF!,IF('لیستوفر هوشمند'!D22=32,#REF!,0)))))))))))))))</f>
        <v>0</v>
      </c>
      <c r="I22" s="18">
        <f t="shared" si="4"/>
        <v>0</v>
      </c>
      <c r="J22" s="3"/>
      <c r="K22" s="29"/>
      <c r="V22" s="5" t="str">
        <f t="array" ref="V22">IFERROR(INDEX($D$4:$D$100,MATCH(0,COUNTIF($V$3:V21,$D$4:$D$100),0)),"")</f>
        <v/>
      </c>
      <c r="X22" s="5">
        <f t="array" ref="X22">IFERROR(INDEX($K$4:$K$100,MATCH(0,COUNTIF($X$3:X21,$K$4:$K$100),0),0),0)</f>
        <v>0</v>
      </c>
    </row>
    <row r="23" spans="2:24" ht="39.9" hidden="1" customHeight="1" thickBot="1">
      <c r="B23" s="14">
        <v>20</v>
      </c>
      <c r="C23" s="15" t="s">
        <v>18</v>
      </c>
      <c r="D23" s="16"/>
      <c r="E23" s="16">
        <v>0</v>
      </c>
      <c r="F23" s="17">
        <v>1.8</v>
      </c>
      <c r="G23" s="18">
        <f t="shared" si="0"/>
        <v>0</v>
      </c>
      <c r="H23" s="18">
        <f>IF(D23=6,#REF!,IF('لیستوفر هوشمند'!D23=8,#REF!,IF('لیستوفر هوشمند'!D23=10,#REF!,IF(D23=12,#REF!,IF('لیستوفر هوشمند'!D23=14,#REF!,IF('لیستوفر هوشمند'!D23=16,#REF!,IF('لیستوفر هوشمند'!D23=18,#REF!,IF('لیستوفر هوشمند'!D23=20,#REF!,IF('لیستوفر هوشمند'!D23=22,#REF!,IF('لیستوفر هوشمند'!D23=24,#REF!,IF('لیستوفر هوشمند'!D23=25,#REF!,IF('لیستوفر هوشمند'!D23=26,#REF!,IF('لیستوفر هوشمند'!D23=28,#REF!,IF('لیستوفر هوشمند'!D23=30,#REF!,IF('لیستوفر هوشمند'!D23=32,#REF!,0)))))))))))))))</f>
        <v>0</v>
      </c>
      <c r="I23" s="24">
        <f t="shared" ref="I23:I54" si="5">G23*H23</f>
        <v>0</v>
      </c>
      <c r="J23" s="3"/>
      <c r="K23" s="29"/>
      <c r="V23" s="5" t="str">
        <f t="array" ref="V23">IFERROR(INDEX($D$4:$D$100,MATCH(0,COUNTIF(#REF!,$D$4:$D$100),0)),"")</f>
        <v/>
      </c>
      <c r="X23" s="5">
        <f t="array" ref="X23">IFERROR(INDEX($K$4:$K$100,MATCH(0,COUNTIF($X$3:X22,$K$4:$K$100),0),0),0)</f>
        <v>0</v>
      </c>
    </row>
    <row r="24" spans="2:24" ht="39.9" hidden="1" customHeight="1" thickBot="1">
      <c r="B24" s="14">
        <v>21</v>
      </c>
      <c r="C24" s="15" t="s">
        <v>18</v>
      </c>
      <c r="D24" s="16"/>
      <c r="E24" s="16">
        <v>0</v>
      </c>
      <c r="F24" s="17">
        <v>1.8</v>
      </c>
      <c r="G24" s="18">
        <f t="shared" si="0"/>
        <v>0</v>
      </c>
      <c r="H24" s="18">
        <f>IF(D24=6,#REF!,IF('لیستوفر هوشمند'!D24=8,#REF!,IF('لیستوفر هوشمند'!D24=10,#REF!,IF(D24=12,#REF!,IF('لیستوفر هوشمند'!D24=14,#REF!,IF('لیستوفر هوشمند'!D24=16,#REF!,IF('لیستوفر هوشمند'!D24=18,#REF!,IF('لیستوفر هوشمند'!D24=20,#REF!,IF('لیستوفر هوشمند'!D24=22,#REF!,IF('لیستوفر هوشمند'!D24=24,#REF!,IF('لیستوفر هوشمند'!D24=25,#REF!,IF('لیستوفر هوشمند'!D24=26,#REF!,IF('لیستوفر هوشمند'!D24=28,#REF!,IF('لیستوفر هوشمند'!D24=30,#REF!,IF('لیستوفر هوشمند'!D24=32,#REF!,0)))))))))))))))</f>
        <v>0</v>
      </c>
      <c r="I24" s="24">
        <f t="shared" si="5"/>
        <v>0</v>
      </c>
      <c r="J24" s="3"/>
      <c r="K24" s="29"/>
      <c r="V24" s="5" t="str">
        <f t="array" ref="V24">IFERROR(INDEX($D$4:$D$100,MATCH(0,COUNTIF(#REF!,$D$4:$D$100),0)),"")</f>
        <v/>
      </c>
      <c r="X24" s="5">
        <f t="array" ref="X24">IFERROR(INDEX($K$4:$K$100,MATCH(0,COUNTIF($X$3:X23,$K$4:$K$100),0),0),0)</f>
        <v>0</v>
      </c>
    </row>
    <row r="25" spans="2:24" ht="39.9" hidden="1" customHeight="1" thickBot="1">
      <c r="B25" s="14">
        <v>22</v>
      </c>
      <c r="C25" s="15" t="s">
        <v>18</v>
      </c>
      <c r="D25" s="16"/>
      <c r="E25" s="16">
        <v>0</v>
      </c>
      <c r="F25" s="17">
        <v>1.8</v>
      </c>
      <c r="G25" s="18">
        <f t="shared" si="0"/>
        <v>0</v>
      </c>
      <c r="H25" s="18">
        <f>IF(D25=6,#REF!,IF('لیستوفر هوشمند'!D25=8,#REF!,IF('لیستوفر هوشمند'!D25=10,#REF!,IF(D25=12,#REF!,IF('لیستوفر هوشمند'!D25=14,#REF!,IF('لیستوفر هوشمند'!D25=16,#REF!,IF('لیستوفر هوشمند'!D25=18,#REF!,IF('لیستوفر هوشمند'!D25=20,#REF!,IF('لیستوفر هوشمند'!D25=22,#REF!,IF('لیستوفر هوشمند'!D25=24,#REF!,IF('لیستوفر هوشمند'!D25=25,#REF!,IF('لیستوفر هوشمند'!D25=26,#REF!,IF('لیستوفر هوشمند'!D25=28,#REF!,IF('لیستوفر هوشمند'!D25=30,#REF!,IF('لیستوفر هوشمند'!D25=32,#REF!,0)))))))))))))))</f>
        <v>0</v>
      </c>
      <c r="I25" s="24">
        <f t="shared" si="5"/>
        <v>0</v>
      </c>
      <c r="J25" s="3"/>
      <c r="K25" s="29"/>
      <c r="V25" s="5" t="str">
        <f t="array" ref="V25">IFERROR(INDEX($D$4:$D$100,MATCH(0,COUNTIF(#REF!,$D$4:$D$100),0)),"")</f>
        <v/>
      </c>
      <c r="X25" s="5">
        <f t="array" ref="X25">IFERROR(INDEX($K$4:$K$100,MATCH(0,COUNTIF($X$3:X24,$K$4:$K$100),0),0),0)</f>
        <v>0</v>
      </c>
    </row>
    <row r="26" spans="2:24" ht="39.9" hidden="1" customHeight="1" thickBot="1">
      <c r="B26" s="14">
        <v>23</v>
      </c>
      <c r="C26" s="15" t="s">
        <v>18</v>
      </c>
      <c r="D26" s="16"/>
      <c r="E26" s="16">
        <v>0</v>
      </c>
      <c r="F26" s="17">
        <v>1.8</v>
      </c>
      <c r="G26" s="18">
        <f t="shared" si="0"/>
        <v>0</v>
      </c>
      <c r="H26" s="18">
        <f>IF(D26=6,#REF!,IF('لیستوفر هوشمند'!D26=8,#REF!,IF('لیستوفر هوشمند'!D26=10,#REF!,IF(D26=12,#REF!,IF('لیستوفر هوشمند'!D26=14,#REF!,IF('لیستوفر هوشمند'!D26=16,#REF!,IF('لیستوفر هوشمند'!D26=18,#REF!,IF('لیستوفر هوشمند'!D26=20,#REF!,IF('لیستوفر هوشمند'!D26=22,#REF!,IF('لیستوفر هوشمند'!D26=24,#REF!,IF('لیستوفر هوشمند'!D26=25,#REF!,IF('لیستوفر هوشمند'!D26=26,#REF!,IF('لیستوفر هوشمند'!D26=28,#REF!,IF('لیستوفر هوشمند'!D26=30,#REF!,IF('لیستوفر هوشمند'!D26=32,#REF!,0)))))))))))))))</f>
        <v>0</v>
      </c>
      <c r="I26" s="24">
        <f t="shared" si="5"/>
        <v>0</v>
      </c>
      <c r="J26" s="3"/>
      <c r="K26" s="29"/>
      <c r="V26" s="5" t="str">
        <f t="array" ref="V26">IFERROR(INDEX($D$4:$D$100,MATCH(0,COUNTIF(#REF!,$D$4:$D$100),0)),"")</f>
        <v/>
      </c>
      <c r="X26" s="5">
        <f t="array" ref="X26">IFERROR(INDEX($K$4:$K$100,MATCH(0,COUNTIF($X$3:X25,$K$4:$K$100),0),0),0)</f>
        <v>0</v>
      </c>
    </row>
    <row r="27" spans="2:24" ht="39.9" hidden="1" customHeight="1" thickBot="1">
      <c r="B27" s="14">
        <v>24</v>
      </c>
      <c r="C27" s="15" t="s">
        <v>18</v>
      </c>
      <c r="D27" s="16"/>
      <c r="E27" s="16">
        <v>0</v>
      </c>
      <c r="F27" s="17">
        <v>1.8</v>
      </c>
      <c r="G27" s="18">
        <f t="shared" si="0"/>
        <v>0</v>
      </c>
      <c r="H27" s="18">
        <f>IF(D27=6,#REF!,IF('لیستوفر هوشمند'!D27=8,#REF!,IF('لیستوفر هوشمند'!D27=10,#REF!,IF(D27=12,#REF!,IF('لیستوفر هوشمند'!D27=14,#REF!,IF('لیستوفر هوشمند'!D27=16,#REF!,IF('لیستوفر هوشمند'!D27=18,#REF!,IF('لیستوفر هوشمند'!D27=20,#REF!,IF('لیستوفر هوشمند'!D27=22,#REF!,IF('لیستوفر هوشمند'!D27=24,#REF!,IF('لیستوفر هوشمند'!D27=25,#REF!,IF('لیستوفر هوشمند'!D27=26,#REF!,IF('لیستوفر هوشمند'!D27=28,#REF!,IF('لیستوفر هوشمند'!D27=30,#REF!,IF('لیستوفر هوشمند'!D27=32,#REF!,0)))))))))))))))</f>
        <v>0</v>
      </c>
      <c r="I27" s="24">
        <f t="shared" si="5"/>
        <v>0</v>
      </c>
      <c r="J27" s="3"/>
      <c r="K27" s="29"/>
      <c r="V27" s="5" t="str">
        <f t="array" ref="V27">IFERROR(INDEX($D$4:$D$100,MATCH(0,COUNTIF(#REF!,$D$4:$D$100),0)),"")</f>
        <v/>
      </c>
      <c r="X27" s="5">
        <f t="array" ref="X27">IFERROR(INDEX($K$4:$K$100,MATCH(0,COUNTIF($X$3:X26,$K$4:$K$100),0),0),0)</f>
        <v>0</v>
      </c>
    </row>
    <row r="28" spans="2:24" ht="39.9" hidden="1" customHeight="1" thickBot="1">
      <c r="B28" s="14">
        <v>25</v>
      </c>
      <c r="C28" s="15" t="s">
        <v>18</v>
      </c>
      <c r="D28" s="16"/>
      <c r="E28" s="16">
        <v>0</v>
      </c>
      <c r="F28" s="17">
        <v>1.8</v>
      </c>
      <c r="G28" s="18">
        <f t="shared" si="0"/>
        <v>0</v>
      </c>
      <c r="H28" s="18">
        <f>IF(D28=6,#REF!,IF('لیستوفر هوشمند'!D28=8,#REF!,IF('لیستوفر هوشمند'!D28=10,#REF!,IF(D28=12,#REF!,IF('لیستوفر هوشمند'!D28=14,#REF!,IF('لیستوفر هوشمند'!D28=16,#REF!,IF('لیستوفر هوشمند'!D28=18,#REF!,IF('لیستوفر هوشمند'!D28=20,#REF!,IF('لیستوفر هوشمند'!D28=22,#REF!,IF('لیستوفر هوشمند'!D28=24,#REF!,IF('لیستوفر هوشمند'!D28=25,#REF!,IF('لیستوفر هوشمند'!D28=26,#REF!,IF('لیستوفر هوشمند'!D28=28,#REF!,IF('لیستوفر هوشمند'!D28=30,#REF!,IF('لیستوفر هوشمند'!D28=32,#REF!,0)))))))))))))))</f>
        <v>0</v>
      </c>
      <c r="I28" s="24">
        <f t="shared" si="5"/>
        <v>0</v>
      </c>
      <c r="J28" s="3"/>
      <c r="K28" s="29"/>
      <c r="V28" s="5" t="str">
        <f t="array" ref="V28">IFERROR(INDEX($D$4:$D$100,MATCH(0,COUNTIF(#REF!,$D$4:$D$100),0)),"")</f>
        <v/>
      </c>
      <c r="X28" s="5">
        <f t="array" ref="X28">IFERROR(INDEX($K$4:$K$100,MATCH(0,COUNTIF($X$3:X27,$K$4:$K$100),0),0),0)</f>
        <v>0</v>
      </c>
    </row>
    <row r="29" spans="2:24" ht="39.9" hidden="1" customHeight="1" thickBot="1">
      <c r="B29" s="14">
        <v>26</v>
      </c>
      <c r="C29" s="15" t="s">
        <v>18</v>
      </c>
      <c r="D29" s="16"/>
      <c r="E29" s="16">
        <v>0</v>
      </c>
      <c r="F29" s="17">
        <v>1.8</v>
      </c>
      <c r="G29" s="18">
        <f t="shared" si="0"/>
        <v>0</v>
      </c>
      <c r="H29" s="18">
        <f>IF(D29=6,#REF!,IF('لیستوفر هوشمند'!D29=8,#REF!,IF('لیستوفر هوشمند'!D29=10,#REF!,IF(D29=12,#REF!,IF('لیستوفر هوشمند'!D29=14,#REF!,IF('لیستوفر هوشمند'!D29=16,#REF!,IF('لیستوفر هوشمند'!D29=18,#REF!,IF('لیستوفر هوشمند'!D29=20,#REF!,IF('لیستوفر هوشمند'!D29=22,#REF!,IF('لیستوفر هوشمند'!D29=24,#REF!,IF('لیستوفر هوشمند'!D29=25,#REF!,IF('لیستوفر هوشمند'!D29=26,#REF!,IF('لیستوفر هوشمند'!D29=28,#REF!,IF('لیستوفر هوشمند'!D29=30,#REF!,IF('لیستوفر هوشمند'!D29=32,#REF!,0)))))))))))))))</f>
        <v>0</v>
      </c>
      <c r="I29" s="24">
        <f t="shared" si="5"/>
        <v>0</v>
      </c>
      <c r="J29" s="3"/>
      <c r="K29" s="29"/>
      <c r="V29" s="5" t="str">
        <f t="array" ref="V29">IFERROR(INDEX($D$4:$D$100,MATCH(0,COUNTIF(#REF!,$D$4:$D$100),0)),"")</f>
        <v/>
      </c>
      <c r="X29" s="5">
        <f t="array" ref="X29">IFERROR(INDEX($K$4:$K$100,MATCH(0,COUNTIF($X$3:X28,$K$4:$K$100),0),0),0)</f>
        <v>0</v>
      </c>
    </row>
    <row r="30" spans="2:24" ht="39.9" hidden="1" customHeight="1" thickBot="1">
      <c r="B30" s="14">
        <v>27</v>
      </c>
      <c r="C30" s="15" t="s">
        <v>18</v>
      </c>
      <c r="D30" s="16"/>
      <c r="E30" s="16">
        <v>0</v>
      </c>
      <c r="F30" s="17">
        <v>1.8</v>
      </c>
      <c r="G30" s="18">
        <f t="shared" si="0"/>
        <v>0</v>
      </c>
      <c r="H30" s="18">
        <f>IF(D30=6,#REF!,IF('لیستوفر هوشمند'!D30=8,#REF!,IF('لیستوفر هوشمند'!D30=10,#REF!,IF(D30=12,#REF!,IF('لیستوفر هوشمند'!D30=14,#REF!,IF('لیستوفر هوشمند'!D30=16,#REF!,IF('لیستوفر هوشمند'!D30=18,#REF!,IF('لیستوفر هوشمند'!D30=20,#REF!,IF('لیستوفر هوشمند'!D30=22,#REF!,IF('لیستوفر هوشمند'!D30=24,#REF!,IF('لیستوفر هوشمند'!D30=25,#REF!,IF('لیستوفر هوشمند'!D30=26,#REF!,IF('لیستوفر هوشمند'!D30=28,#REF!,IF('لیستوفر هوشمند'!D30=30,#REF!,IF('لیستوفر هوشمند'!D30=32,#REF!,0)))))))))))))))</f>
        <v>0</v>
      </c>
      <c r="I30" s="24">
        <f t="shared" si="5"/>
        <v>0</v>
      </c>
      <c r="J30" s="3"/>
      <c r="K30" s="29"/>
      <c r="V30" s="5" t="str">
        <f t="array" ref="V30">IFERROR(INDEX($D$4:$D$100,MATCH(0,COUNTIF(#REF!,$D$4:$D$100),0)),"")</f>
        <v/>
      </c>
      <c r="X30" s="5">
        <f t="array" ref="X30">IFERROR(INDEX($K$4:$K$100,MATCH(0,COUNTIF($X$3:X29,$K$4:$K$100),0),0),0)</f>
        <v>0</v>
      </c>
    </row>
    <row r="31" spans="2:24" ht="39.9" hidden="1" customHeight="1" thickBot="1">
      <c r="B31" s="14">
        <v>28</v>
      </c>
      <c r="C31" s="15" t="s">
        <v>18</v>
      </c>
      <c r="D31" s="16"/>
      <c r="E31" s="16">
        <v>0</v>
      </c>
      <c r="F31" s="17">
        <v>1.8</v>
      </c>
      <c r="G31" s="18">
        <f t="shared" si="0"/>
        <v>0</v>
      </c>
      <c r="H31" s="18">
        <f>IF(D31=6,#REF!,IF('لیستوفر هوشمند'!D31=8,#REF!,IF('لیستوفر هوشمند'!D31=10,#REF!,IF(D31=12,#REF!,IF('لیستوفر هوشمند'!D31=14,#REF!,IF('لیستوفر هوشمند'!D31=16,#REF!,IF('لیستوفر هوشمند'!D31=18,#REF!,IF('لیستوفر هوشمند'!D31=20,#REF!,IF('لیستوفر هوشمند'!D31=22,#REF!,IF('لیستوفر هوشمند'!D31=24,#REF!,IF('لیستوفر هوشمند'!D31=25,#REF!,IF('لیستوفر هوشمند'!D31=26,#REF!,IF('لیستوفر هوشمند'!D31=28,#REF!,IF('لیستوفر هوشمند'!D31=30,#REF!,IF('لیستوفر هوشمند'!D31=32,#REF!,0)))))))))))))))</f>
        <v>0</v>
      </c>
      <c r="I31" s="24">
        <f t="shared" si="5"/>
        <v>0</v>
      </c>
      <c r="J31" s="3"/>
      <c r="K31" s="29"/>
      <c r="V31" s="5" t="str">
        <f t="array" ref="V31">IFERROR(INDEX($D$4:$D$100,MATCH(0,COUNTIF(#REF!,$D$4:$D$100),0)),"")</f>
        <v/>
      </c>
      <c r="X31" s="5">
        <f t="array" ref="X31">IFERROR(INDEX($K$4:$K$100,MATCH(0,COUNTIF($X$3:X30,$K$4:$K$100),0),0),0)</f>
        <v>0</v>
      </c>
    </row>
    <row r="32" spans="2:24" ht="39.9" hidden="1" customHeight="1" thickBot="1">
      <c r="B32" s="14">
        <v>29</v>
      </c>
      <c r="C32" s="15" t="s">
        <v>18</v>
      </c>
      <c r="D32" s="16"/>
      <c r="E32" s="16">
        <v>0</v>
      </c>
      <c r="F32" s="17">
        <v>1.8</v>
      </c>
      <c r="G32" s="18">
        <f t="shared" si="0"/>
        <v>0</v>
      </c>
      <c r="H32" s="18">
        <f>IF(D32=6,#REF!,IF('لیستوفر هوشمند'!D32=8,#REF!,IF('لیستوفر هوشمند'!D32=10,#REF!,IF(D32=12,#REF!,IF('لیستوفر هوشمند'!D32=14,#REF!,IF('لیستوفر هوشمند'!D32=16,#REF!,IF('لیستوفر هوشمند'!D32=18,#REF!,IF('لیستوفر هوشمند'!D32=20,#REF!,IF('لیستوفر هوشمند'!D32=22,#REF!,IF('لیستوفر هوشمند'!D32=24,#REF!,IF('لیستوفر هوشمند'!D32=25,#REF!,IF('لیستوفر هوشمند'!D32=26,#REF!,IF('لیستوفر هوشمند'!D32=28,#REF!,IF('لیستوفر هوشمند'!D32=30,#REF!,IF('لیستوفر هوشمند'!D32=32,#REF!,0)))))))))))))))</f>
        <v>0</v>
      </c>
      <c r="I32" s="24">
        <f t="shared" si="5"/>
        <v>0</v>
      </c>
      <c r="J32" s="3"/>
      <c r="K32" s="29"/>
      <c r="V32" s="5" t="str">
        <f t="array" ref="V32">IFERROR(INDEX($D$4:$D$100,MATCH(0,COUNTIF(#REF!,$D$4:$D$100),0)),"")</f>
        <v/>
      </c>
      <c r="X32" s="5">
        <f t="array" ref="X32">IFERROR(INDEX($K$4:$K$100,MATCH(0,COUNTIF($X$3:X31,$K$4:$K$100),0),0),0)</f>
        <v>0</v>
      </c>
    </row>
    <row r="33" spans="2:24" ht="39.9" hidden="1" customHeight="1" thickBot="1">
      <c r="B33" s="14">
        <v>30</v>
      </c>
      <c r="C33" s="15" t="s">
        <v>18</v>
      </c>
      <c r="D33" s="16"/>
      <c r="E33" s="16">
        <v>0</v>
      </c>
      <c r="F33" s="17">
        <v>1.8</v>
      </c>
      <c r="G33" s="18">
        <f t="shared" si="0"/>
        <v>0</v>
      </c>
      <c r="H33" s="18">
        <f>IF(D33=6,#REF!,IF('لیستوفر هوشمند'!D33=8,#REF!,IF('لیستوفر هوشمند'!D33=10,#REF!,IF(D33=12,#REF!,IF('لیستوفر هوشمند'!D33=14,#REF!,IF('لیستوفر هوشمند'!D33=16,#REF!,IF('لیستوفر هوشمند'!D33=18,#REF!,IF('لیستوفر هوشمند'!D33=20,#REF!,IF('لیستوفر هوشمند'!D33=22,#REF!,IF('لیستوفر هوشمند'!D33=24,#REF!,IF('لیستوفر هوشمند'!D33=25,#REF!,IF('لیستوفر هوشمند'!D33=26,#REF!,IF('لیستوفر هوشمند'!D33=28,#REF!,IF('لیستوفر هوشمند'!D33=30,#REF!,IF('لیستوفر هوشمند'!D33=32,#REF!,0)))))))))))))))</f>
        <v>0</v>
      </c>
      <c r="I33" s="24">
        <f t="shared" si="5"/>
        <v>0</v>
      </c>
      <c r="J33" s="3"/>
      <c r="K33" s="29"/>
      <c r="V33" s="5" t="str">
        <f t="array" ref="V33">IFERROR(INDEX($D$4:$D$100,MATCH(0,COUNTIF(#REF!,$D$4:$D$100),0)),"")</f>
        <v/>
      </c>
      <c r="X33" s="5">
        <f t="array" ref="X33">IFERROR(INDEX($K$4:$K$100,MATCH(0,COUNTIF($X$3:X32,$K$4:$K$100),0),0),0)</f>
        <v>0</v>
      </c>
    </row>
    <row r="34" spans="2:24" ht="39.9" hidden="1" customHeight="1" thickBot="1">
      <c r="B34" s="14">
        <v>31</v>
      </c>
      <c r="C34" s="15" t="s">
        <v>18</v>
      </c>
      <c r="D34" s="16"/>
      <c r="E34" s="16">
        <v>0</v>
      </c>
      <c r="F34" s="17">
        <v>1.8</v>
      </c>
      <c r="G34" s="18">
        <f t="shared" si="0"/>
        <v>0</v>
      </c>
      <c r="H34" s="18">
        <f>IF(D34=6,#REF!,IF('لیستوفر هوشمند'!D34=8,#REF!,IF('لیستوفر هوشمند'!D34=10,#REF!,IF(D34=12,#REF!,IF('لیستوفر هوشمند'!D34=14,#REF!,IF('لیستوفر هوشمند'!D34=16,#REF!,IF('لیستوفر هوشمند'!D34=18,#REF!,IF('لیستوفر هوشمند'!D34=20,#REF!,IF('لیستوفر هوشمند'!D34=22,#REF!,IF('لیستوفر هوشمند'!D34=24,#REF!,IF('لیستوفر هوشمند'!D34=25,#REF!,IF('لیستوفر هوشمند'!D34=26,#REF!,IF('لیستوفر هوشمند'!D34=28,#REF!,IF('لیستوفر هوشمند'!D34=30,#REF!,IF('لیستوفر هوشمند'!D34=32,#REF!,0)))))))))))))))</f>
        <v>0</v>
      </c>
      <c r="I34" s="24">
        <f t="shared" si="5"/>
        <v>0</v>
      </c>
      <c r="J34" s="3"/>
      <c r="K34" s="29"/>
      <c r="V34" s="5" t="str">
        <f t="array" ref="V34">IFERROR(INDEX($D$4:$D$100,MATCH(0,COUNTIF(#REF!,$D$4:$D$100),0)),"")</f>
        <v/>
      </c>
      <c r="X34" s="5">
        <f t="array" ref="X34">IFERROR(INDEX($K$4:$K$100,MATCH(0,COUNTIF($X$3:X33,$K$4:$K$100),0),0),0)</f>
        <v>0</v>
      </c>
    </row>
    <row r="35" spans="2:24" ht="39.9" hidden="1" customHeight="1" thickBot="1">
      <c r="B35" s="14">
        <v>32</v>
      </c>
      <c r="C35" s="15" t="s">
        <v>18</v>
      </c>
      <c r="D35" s="16"/>
      <c r="E35" s="16">
        <v>0</v>
      </c>
      <c r="F35" s="17">
        <v>1.8</v>
      </c>
      <c r="G35" s="18">
        <f t="shared" si="0"/>
        <v>0</v>
      </c>
      <c r="H35" s="18">
        <f>IF(D35=6,#REF!,IF('لیستوفر هوشمند'!D35=8,#REF!,IF('لیستوفر هوشمند'!D35=10,#REF!,IF(D35=12,#REF!,IF('لیستوفر هوشمند'!D35=14,#REF!,IF('لیستوفر هوشمند'!D35=16,#REF!,IF('لیستوفر هوشمند'!D35=18,#REF!,IF('لیستوفر هوشمند'!D35=20,#REF!,IF('لیستوفر هوشمند'!D35=22,#REF!,IF('لیستوفر هوشمند'!D35=24,#REF!,IF('لیستوفر هوشمند'!D35=25,#REF!,IF('لیستوفر هوشمند'!D35=26,#REF!,IF('لیستوفر هوشمند'!D35=28,#REF!,IF('لیستوفر هوشمند'!D35=30,#REF!,IF('لیستوفر هوشمند'!D35=32,#REF!,0)))))))))))))))</f>
        <v>0</v>
      </c>
      <c r="I35" s="24">
        <f t="shared" si="5"/>
        <v>0</v>
      </c>
      <c r="J35" s="3"/>
      <c r="K35" s="29"/>
      <c r="V35" s="5" t="str">
        <f t="array" ref="V35">IFERROR(INDEX($D$4:$D$100,MATCH(0,COUNTIF(#REF!,$D$4:$D$100),0)),"")</f>
        <v/>
      </c>
      <c r="X35" s="5">
        <f t="array" ref="X35">IFERROR(INDEX($K$4:$K$100,MATCH(0,COUNTIF($X$3:X34,$K$4:$K$100),0),0),0)</f>
        <v>0</v>
      </c>
    </row>
    <row r="36" spans="2:24" ht="39.9" hidden="1" customHeight="1" thickBot="1">
      <c r="B36" s="14">
        <v>33</v>
      </c>
      <c r="C36" s="15" t="s">
        <v>18</v>
      </c>
      <c r="D36" s="16"/>
      <c r="E36" s="16">
        <v>0</v>
      </c>
      <c r="F36" s="17">
        <v>1.8</v>
      </c>
      <c r="G36" s="18">
        <f t="shared" si="0"/>
        <v>0</v>
      </c>
      <c r="H36" s="18">
        <f>IF(D36=6,#REF!,IF('لیستوفر هوشمند'!D36=8,#REF!,IF('لیستوفر هوشمند'!D36=10,#REF!,IF(D36=12,#REF!,IF('لیستوفر هوشمند'!D36=14,#REF!,IF('لیستوفر هوشمند'!D36=16,#REF!,IF('لیستوفر هوشمند'!D36=18,#REF!,IF('لیستوفر هوشمند'!D36=20,#REF!,IF('لیستوفر هوشمند'!D36=22,#REF!,IF('لیستوفر هوشمند'!D36=24,#REF!,IF('لیستوفر هوشمند'!D36=25,#REF!,IF('لیستوفر هوشمند'!D36=26,#REF!,IF('لیستوفر هوشمند'!D36=28,#REF!,IF('لیستوفر هوشمند'!D36=30,#REF!,IF('لیستوفر هوشمند'!D36=32,#REF!,0)))))))))))))))</f>
        <v>0</v>
      </c>
      <c r="I36" s="24">
        <f t="shared" si="5"/>
        <v>0</v>
      </c>
      <c r="J36" s="3"/>
      <c r="K36" s="29"/>
      <c r="V36" s="5" t="str">
        <f t="array" ref="V36">IFERROR(INDEX($D$4:$D$100,MATCH(0,COUNTIF(#REF!,$D$4:$D$100),0)),"")</f>
        <v/>
      </c>
      <c r="X36" s="5">
        <f t="array" ref="X36">IFERROR(INDEX($K$4:$K$100,MATCH(0,COUNTIF($X$3:X35,$K$4:$K$100),0),0),0)</f>
        <v>0</v>
      </c>
    </row>
    <row r="37" spans="2:24" ht="39.9" hidden="1" customHeight="1" thickBot="1">
      <c r="B37" s="14">
        <v>34</v>
      </c>
      <c r="C37" s="15" t="s">
        <v>18</v>
      </c>
      <c r="D37" s="16"/>
      <c r="E37" s="16">
        <v>0</v>
      </c>
      <c r="F37" s="17">
        <v>1.8</v>
      </c>
      <c r="G37" s="18">
        <f t="shared" si="0"/>
        <v>0</v>
      </c>
      <c r="H37" s="18">
        <f>IF(D37=6,#REF!,IF('لیستوفر هوشمند'!D37=8,#REF!,IF('لیستوفر هوشمند'!D37=10,#REF!,IF(D37=12,#REF!,IF('لیستوفر هوشمند'!D37=14,#REF!,IF('لیستوفر هوشمند'!D37=16,#REF!,IF('لیستوفر هوشمند'!D37=18,#REF!,IF('لیستوفر هوشمند'!D37=20,#REF!,IF('لیستوفر هوشمند'!D37=22,#REF!,IF('لیستوفر هوشمند'!D37=24,#REF!,IF('لیستوفر هوشمند'!D37=25,#REF!,IF('لیستوفر هوشمند'!D37=26,#REF!,IF('لیستوفر هوشمند'!D37=28,#REF!,IF('لیستوفر هوشمند'!D37=30,#REF!,IF('لیستوفر هوشمند'!D37=32,#REF!,0)))))))))))))))</f>
        <v>0</v>
      </c>
      <c r="I37" s="24">
        <f t="shared" si="5"/>
        <v>0</v>
      </c>
      <c r="J37" s="3"/>
      <c r="K37" s="29"/>
      <c r="V37" s="5" t="str">
        <f t="array" ref="V37">IFERROR(INDEX($D$4:$D$100,MATCH(0,COUNTIF(#REF!,$D$4:$D$100),0)),"")</f>
        <v/>
      </c>
      <c r="X37" s="5">
        <f t="array" ref="X37">IFERROR(INDEX($K$4:$K$100,MATCH(0,COUNTIF($X$3:X36,$K$4:$K$100),0),0),0)</f>
        <v>0</v>
      </c>
    </row>
    <row r="38" spans="2:24" ht="39.9" hidden="1" customHeight="1" thickBot="1">
      <c r="B38" s="14">
        <v>35</v>
      </c>
      <c r="C38" s="15" t="s">
        <v>18</v>
      </c>
      <c r="D38" s="16"/>
      <c r="E38" s="16">
        <v>0</v>
      </c>
      <c r="F38" s="17">
        <v>1.8</v>
      </c>
      <c r="G38" s="18">
        <f t="shared" si="0"/>
        <v>0</v>
      </c>
      <c r="H38" s="18">
        <f>IF(D38=6,#REF!,IF('لیستوفر هوشمند'!D38=8,#REF!,IF('لیستوفر هوشمند'!D38=10,#REF!,IF(D38=12,#REF!,IF('لیستوفر هوشمند'!D38=14,#REF!,IF('لیستوفر هوشمند'!D38=16,#REF!,IF('لیستوفر هوشمند'!D38=18,#REF!,IF('لیستوفر هوشمند'!D38=20,#REF!,IF('لیستوفر هوشمند'!D38=22,#REF!,IF('لیستوفر هوشمند'!D38=24,#REF!,IF('لیستوفر هوشمند'!D38=25,#REF!,IF('لیستوفر هوشمند'!D38=26,#REF!,IF('لیستوفر هوشمند'!D38=28,#REF!,IF('لیستوفر هوشمند'!D38=30,#REF!,IF('لیستوفر هوشمند'!D38=32,#REF!,0)))))))))))))))</f>
        <v>0</v>
      </c>
      <c r="I38" s="24">
        <f t="shared" si="5"/>
        <v>0</v>
      </c>
      <c r="J38" s="3"/>
      <c r="K38" s="29"/>
      <c r="V38" s="5" t="str">
        <f t="array" ref="V38">IFERROR(INDEX($D$4:$D$100,MATCH(0,COUNTIF(#REF!,$D$4:$D$100),0)),"")</f>
        <v/>
      </c>
      <c r="X38" s="5">
        <f t="array" ref="X38">IFERROR(INDEX($K$4:$K$100,MATCH(0,COUNTIF($X$3:X37,$K$4:$K$100),0),0),0)</f>
        <v>0</v>
      </c>
    </row>
    <row r="39" spans="2:24" ht="39.9" hidden="1" customHeight="1" thickBot="1">
      <c r="B39" s="14">
        <v>36</v>
      </c>
      <c r="C39" s="15" t="s">
        <v>18</v>
      </c>
      <c r="D39" s="16"/>
      <c r="E39" s="16">
        <v>0</v>
      </c>
      <c r="F39" s="17">
        <v>1.8</v>
      </c>
      <c r="G39" s="18">
        <f t="shared" ref="G39:G54" si="6">F39*E39</f>
        <v>0</v>
      </c>
      <c r="H39" s="18">
        <f>IF(D39=6,#REF!,IF('لیستوفر هوشمند'!D39=8,#REF!,IF('لیستوفر هوشمند'!D39=10,#REF!,IF(D39=12,#REF!,IF('لیستوفر هوشمند'!D39=14,#REF!,IF('لیستوفر هوشمند'!D39=16,#REF!,IF('لیستوفر هوشمند'!D39=18,#REF!,IF('لیستوفر هوشمند'!D39=20,#REF!,IF('لیستوفر هوشمند'!D39=22,#REF!,IF('لیستوفر هوشمند'!D39=24,#REF!,IF('لیستوفر هوشمند'!D39=25,#REF!,IF('لیستوفر هوشمند'!D39=26,#REF!,IF('لیستوفر هوشمند'!D39=28,#REF!,IF('لیستوفر هوشمند'!D39=30,#REF!,IF('لیستوفر هوشمند'!D39=32,#REF!,0)))))))))))))))</f>
        <v>0</v>
      </c>
      <c r="I39" s="24">
        <f t="shared" si="5"/>
        <v>0</v>
      </c>
      <c r="J39" s="3"/>
      <c r="K39" s="29"/>
      <c r="V39" s="5" t="str">
        <f t="array" ref="V39">IFERROR(INDEX($D$4:$D$100,MATCH(0,COUNTIF(#REF!,$D$4:$D$100),0)),"")</f>
        <v/>
      </c>
      <c r="X39" s="5">
        <f t="array" ref="X39">IFERROR(INDEX($K$4:$K$100,MATCH(0,COUNTIF($X$3:X38,$K$4:$K$100),0),0),0)</f>
        <v>0</v>
      </c>
    </row>
    <row r="40" spans="2:24" ht="39.9" hidden="1" customHeight="1" thickBot="1">
      <c r="B40" s="14">
        <v>37</v>
      </c>
      <c r="C40" s="15" t="s">
        <v>18</v>
      </c>
      <c r="D40" s="16"/>
      <c r="E40" s="16">
        <v>0</v>
      </c>
      <c r="F40" s="17">
        <v>1.8</v>
      </c>
      <c r="G40" s="18">
        <f t="shared" si="6"/>
        <v>0</v>
      </c>
      <c r="H40" s="18">
        <f>IF(D40=6,#REF!,IF('لیستوفر هوشمند'!D40=8,#REF!,IF('لیستوفر هوشمند'!D40=10,#REF!,IF(D40=12,#REF!,IF('لیستوفر هوشمند'!D40=14,#REF!,IF('لیستوفر هوشمند'!D40=16,#REF!,IF('لیستوفر هوشمند'!D40=18,#REF!,IF('لیستوفر هوشمند'!D40=20,#REF!,IF('لیستوفر هوشمند'!D40=22,#REF!,IF('لیستوفر هوشمند'!D40=24,#REF!,IF('لیستوفر هوشمند'!D40=25,#REF!,IF('لیستوفر هوشمند'!D40=26,#REF!,IF('لیستوفر هوشمند'!D40=28,#REF!,IF('لیستوفر هوشمند'!D40=30,#REF!,IF('لیستوفر هوشمند'!D40=32,#REF!,0)))))))))))))))</f>
        <v>0</v>
      </c>
      <c r="I40" s="24">
        <f t="shared" si="5"/>
        <v>0</v>
      </c>
      <c r="J40" s="3"/>
      <c r="K40" s="29"/>
      <c r="V40" s="5" t="str">
        <f t="array" ref="V40">IFERROR(INDEX($D$4:$D$100,MATCH(0,COUNTIF(#REF!,$D$4:$D$100),0)),"")</f>
        <v/>
      </c>
      <c r="X40" s="5">
        <f t="array" ref="X40">IFERROR(INDEX($K$4:$K$100,MATCH(0,COUNTIF($X$3:X39,$K$4:$K$100),0),0),0)</f>
        <v>0</v>
      </c>
    </row>
    <row r="41" spans="2:24" ht="39.9" hidden="1" customHeight="1" thickBot="1">
      <c r="B41" s="14">
        <v>38</v>
      </c>
      <c r="C41" s="15" t="s">
        <v>18</v>
      </c>
      <c r="D41" s="16"/>
      <c r="E41" s="16">
        <v>0</v>
      </c>
      <c r="F41" s="17">
        <v>1.8</v>
      </c>
      <c r="G41" s="18">
        <f t="shared" si="6"/>
        <v>0</v>
      </c>
      <c r="H41" s="18">
        <f>IF(D41=6,#REF!,IF('لیستوفر هوشمند'!D41=8,#REF!,IF('لیستوفر هوشمند'!D41=10,#REF!,IF(D41=12,#REF!,IF('لیستوفر هوشمند'!D41=14,#REF!,IF('لیستوفر هوشمند'!D41=16,#REF!,IF('لیستوفر هوشمند'!D41=18,#REF!,IF('لیستوفر هوشمند'!D41=20,#REF!,IF('لیستوفر هوشمند'!D41=22,#REF!,IF('لیستوفر هوشمند'!D41=24,#REF!,IF('لیستوفر هوشمند'!D41=25,#REF!,IF('لیستوفر هوشمند'!D41=26,#REF!,IF('لیستوفر هوشمند'!D41=28,#REF!,IF('لیستوفر هوشمند'!D41=30,#REF!,IF('لیستوفر هوشمند'!D41=32,#REF!,0)))))))))))))))</f>
        <v>0</v>
      </c>
      <c r="I41" s="24">
        <f t="shared" si="5"/>
        <v>0</v>
      </c>
      <c r="J41" s="3"/>
      <c r="K41" s="29"/>
      <c r="V41" s="5" t="str">
        <f t="array" ref="V41">IFERROR(INDEX($D$4:$D$100,MATCH(0,COUNTIF(#REF!,$D$4:$D$100),0)),"")</f>
        <v/>
      </c>
      <c r="X41" s="5">
        <f t="array" ref="X41">IFERROR(INDEX($K$4:$K$100,MATCH(0,COUNTIF($X$3:X40,$K$4:$K$100),0),0),0)</f>
        <v>0</v>
      </c>
    </row>
    <row r="42" spans="2:24" ht="39.9" hidden="1" customHeight="1" thickBot="1">
      <c r="B42" s="14">
        <v>39</v>
      </c>
      <c r="C42" s="15" t="s">
        <v>18</v>
      </c>
      <c r="D42" s="16"/>
      <c r="E42" s="16">
        <v>0</v>
      </c>
      <c r="F42" s="17">
        <v>1.8</v>
      </c>
      <c r="G42" s="18">
        <f t="shared" si="6"/>
        <v>0</v>
      </c>
      <c r="H42" s="18">
        <f>IF(D42=6,#REF!,IF('لیستوفر هوشمند'!D42=8,#REF!,IF('لیستوفر هوشمند'!D42=10,#REF!,IF(D42=12,#REF!,IF('لیستوفر هوشمند'!D42=14,#REF!,IF('لیستوفر هوشمند'!D42=16,#REF!,IF('لیستوفر هوشمند'!D42=18,#REF!,IF('لیستوفر هوشمند'!D42=20,#REF!,IF('لیستوفر هوشمند'!D42=22,#REF!,IF('لیستوفر هوشمند'!D42=24,#REF!,IF('لیستوفر هوشمند'!D42=25,#REF!,IF('لیستوفر هوشمند'!D42=26,#REF!,IF('لیستوفر هوشمند'!D42=28,#REF!,IF('لیستوفر هوشمند'!D42=30,#REF!,IF('لیستوفر هوشمند'!D42=32,#REF!,0)))))))))))))))</f>
        <v>0</v>
      </c>
      <c r="I42" s="24">
        <f t="shared" si="5"/>
        <v>0</v>
      </c>
      <c r="J42" s="3"/>
      <c r="K42" s="29"/>
      <c r="V42" s="5" t="str">
        <f t="array" ref="V42">IFERROR(INDEX($D$4:$D$100,MATCH(0,COUNTIF(#REF!,$D$4:$D$100),0)),"")</f>
        <v/>
      </c>
      <c r="X42" s="5">
        <f t="array" ref="X42">IFERROR(INDEX($K$4:$K$100,MATCH(0,COUNTIF($X$3:X41,$K$4:$K$100),0),0),0)</f>
        <v>0</v>
      </c>
    </row>
    <row r="43" spans="2:24" ht="39.9" hidden="1" customHeight="1" thickBot="1">
      <c r="B43" s="14">
        <v>40</v>
      </c>
      <c r="C43" s="15" t="s">
        <v>18</v>
      </c>
      <c r="D43" s="16"/>
      <c r="E43" s="16">
        <v>0</v>
      </c>
      <c r="F43" s="17">
        <v>1.8</v>
      </c>
      <c r="G43" s="18">
        <f t="shared" si="6"/>
        <v>0</v>
      </c>
      <c r="H43" s="18">
        <f>IF(D43=6,#REF!,IF('لیستوفر هوشمند'!D43=8,#REF!,IF('لیستوفر هوشمند'!D43=10,#REF!,IF(D43=12,#REF!,IF('لیستوفر هوشمند'!D43=14,#REF!,IF('لیستوفر هوشمند'!D43=16,#REF!,IF('لیستوفر هوشمند'!D43=18,#REF!,IF('لیستوفر هوشمند'!D43=20,#REF!,IF('لیستوفر هوشمند'!D43=22,#REF!,IF('لیستوفر هوشمند'!D43=24,#REF!,IF('لیستوفر هوشمند'!D43=25,#REF!,IF('لیستوفر هوشمند'!D43=26,#REF!,IF('لیستوفر هوشمند'!D43=28,#REF!,IF('لیستوفر هوشمند'!D43=30,#REF!,IF('لیستوفر هوشمند'!D43=32,#REF!,0)))))))))))))))</f>
        <v>0</v>
      </c>
      <c r="I43" s="24">
        <f t="shared" si="5"/>
        <v>0</v>
      </c>
      <c r="J43" s="3"/>
      <c r="K43" s="29"/>
      <c r="V43" s="5" t="str">
        <f t="array" ref="V43">IFERROR(INDEX($D$4:$D$100,MATCH(0,COUNTIF(#REF!,$D$4:$D$100),0)),"")</f>
        <v/>
      </c>
      <c r="X43" s="5">
        <f t="array" ref="X43">IFERROR(INDEX($K$4:$K$100,MATCH(0,COUNTIF($X$3:X42,$K$4:$K$100),0),0),0)</f>
        <v>0</v>
      </c>
    </row>
    <row r="44" spans="2:24" ht="39.9" hidden="1" customHeight="1" thickBot="1">
      <c r="B44" s="14">
        <v>41</v>
      </c>
      <c r="C44" s="15" t="s">
        <v>18</v>
      </c>
      <c r="D44" s="16"/>
      <c r="E44" s="16">
        <v>0</v>
      </c>
      <c r="F44" s="17">
        <v>1.8</v>
      </c>
      <c r="G44" s="18">
        <f t="shared" si="6"/>
        <v>0</v>
      </c>
      <c r="H44" s="18">
        <f>IF(D44=6,#REF!,IF('لیستوفر هوشمند'!D44=8,#REF!,IF('لیستوفر هوشمند'!D44=10,#REF!,IF(D44=12,#REF!,IF('لیستوفر هوشمند'!D44=14,#REF!,IF('لیستوفر هوشمند'!D44=16,#REF!,IF('لیستوفر هوشمند'!D44=18,#REF!,IF('لیستوفر هوشمند'!D44=20,#REF!,IF('لیستوفر هوشمند'!D44=22,#REF!,IF('لیستوفر هوشمند'!D44=24,#REF!,IF('لیستوفر هوشمند'!D44=25,#REF!,IF('لیستوفر هوشمند'!D44=26,#REF!,IF('لیستوفر هوشمند'!D44=28,#REF!,IF('لیستوفر هوشمند'!D44=30,#REF!,IF('لیستوفر هوشمند'!D44=32,#REF!,0)))))))))))))))</f>
        <v>0</v>
      </c>
      <c r="I44" s="24">
        <f t="shared" si="5"/>
        <v>0</v>
      </c>
      <c r="J44" s="3"/>
      <c r="K44" s="29"/>
      <c r="V44" s="5" t="str">
        <f t="array" ref="V44">IFERROR(INDEX($D$4:$D$100,MATCH(0,COUNTIF(#REF!,$D$4:$D$100),0)),"")</f>
        <v/>
      </c>
      <c r="X44" s="5">
        <f t="array" ref="X44">IFERROR(INDEX($K$4:$K$100,MATCH(0,COUNTIF($X$3:X43,$K$4:$K$100),0),0),0)</f>
        <v>0</v>
      </c>
    </row>
    <row r="45" spans="2:24" ht="39.9" hidden="1" customHeight="1" thickBot="1">
      <c r="B45" s="14">
        <v>42</v>
      </c>
      <c r="C45" s="15" t="s">
        <v>18</v>
      </c>
      <c r="D45" s="16"/>
      <c r="E45" s="16">
        <v>0</v>
      </c>
      <c r="F45" s="17">
        <v>1.8</v>
      </c>
      <c r="G45" s="18">
        <f t="shared" si="6"/>
        <v>0</v>
      </c>
      <c r="H45" s="18">
        <f>IF(D45=6,#REF!,IF('لیستوفر هوشمند'!D45=8,#REF!,IF('لیستوفر هوشمند'!D45=10,#REF!,IF(D45=12,#REF!,IF('لیستوفر هوشمند'!D45=14,#REF!,IF('لیستوفر هوشمند'!D45=16,#REF!,IF('لیستوفر هوشمند'!D45=18,#REF!,IF('لیستوفر هوشمند'!D45=20,#REF!,IF('لیستوفر هوشمند'!D45=22,#REF!,IF('لیستوفر هوشمند'!D45=24,#REF!,IF('لیستوفر هوشمند'!D45=25,#REF!,IF('لیستوفر هوشمند'!D45=26,#REF!,IF('لیستوفر هوشمند'!D45=28,#REF!,IF('لیستوفر هوشمند'!D45=30,#REF!,IF('لیستوفر هوشمند'!D45=32,#REF!,0)))))))))))))))</f>
        <v>0</v>
      </c>
      <c r="I45" s="24">
        <f t="shared" si="5"/>
        <v>0</v>
      </c>
      <c r="J45" s="3"/>
      <c r="K45" s="29"/>
      <c r="V45" s="5" t="str">
        <f t="array" ref="V45">IFERROR(INDEX($D$4:$D$100,MATCH(0,COUNTIF(#REF!,$D$4:$D$100),0)),"")</f>
        <v/>
      </c>
      <c r="X45" s="5">
        <f t="array" ref="X45">IFERROR(INDEX($K$4:$K$100,MATCH(0,COUNTIF($X$3:X44,$K$4:$K$100),0),0),0)</f>
        <v>0</v>
      </c>
    </row>
    <row r="46" spans="2:24" ht="39.9" hidden="1" customHeight="1" thickBot="1">
      <c r="B46" s="14">
        <v>43</v>
      </c>
      <c r="C46" s="15" t="s">
        <v>18</v>
      </c>
      <c r="D46" s="16"/>
      <c r="E46" s="16">
        <v>0</v>
      </c>
      <c r="F46" s="17">
        <v>1.8</v>
      </c>
      <c r="G46" s="18">
        <f t="shared" si="6"/>
        <v>0</v>
      </c>
      <c r="H46" s="18">
        <f>IF(D46=6,#REF!,IF('لیستوفر هوشمند'!D46=8,#REF!,IF('لیستوفر هوشمند'!D46=10,#REF!,IF(D46=12,#REF!,IF('لیستوفر هوشمند'!D46=14,#REF!,IF('لیستوفر هوشمند'!D46=16,#REF!,IF('لیستوفر هوشمند'!D46=18,#REF!,IF('لیستوفر هوشمند'!D46=20,#REF!,IF('لیستوفر هوشمند'!D46=22,#REF!,IF('لیستوفر هوشمند'!D46=24,#REF!,IF('لیستوفر هوشمند'!D46=25,#REF!,IF('لیستوفر هوشمند'!D46=26,#REF!,IF('لیستوفر هوشمند'!D46=28,#REF!,IF('لیستوفر هوشمند'!D46=30,#REF!,IF('لیستوفر هوشمند'!D46=32,#REF!,0)))))))))))))))</f>
        <v>0</v>
      </c>
      <c r="I46" s="24">
        <f t="shared" si="5"/>
        <v>0</v>
      </c>
      <c r="J46" s="3"/>
      <c r="K46" s="29"/>
      <c r="V46" s="5" t="str">
        <f t="array" ref="V46">IFERROR(INDEX($D$4:$D$100,MATCH(0,COUNTIF(#REF!,$D$4:$D$100),0)),"")</f>
        <v/>
      </c>
      <c r="X46" s="5">
        <f t="array" ref="X46">IFERROR(INDEX($K$4:$K$100,MATCH(0,COUNTIF($X$3:X45,$K$4:$K$100),0),0),0)</f>
        <v>0</v>
      </c>
    </row>
    <row r="47" spans="2:24" ht="39.9" hidden="1" customHeight="1" thickBot="1">
      <c r="B47" s="14">
        <v>44</v>
      </c>
      <c r="C47" s="15" t="s">
        <v>18</v>
      </c>
      <c r="D47" s="16"/>
      <c r="E47" s="16">
        <v>0</v>
      </c>
      <c r="F47" s="17">
        <v>1.8</v>
      </c>
      <c r="G47" s="18">
        <f t="shared" si="6"/>
        <v>0</v>
      </c>
      <c r="H47" s="18">
        <f>IF(D47=6,#REF!,IF('لیستوفر هوشمند'!D47=8,#REF!,IF('لیستوفر هوشمند'!D47=10,#REF!,IF(D47=12,#REF!,IF('لیستوفر هوشمند'!D47=14,#REF!,IF('لیستوفر هوشمند'!D47=16,#REF!,IF('لیستوفر هوشمند'!D47=18,#REF!,IF('لیستوفر هوشمند'!D47=20,#REF!,IF('لیستوفر هوشمند'!D47=22,#REF!,IF('لیستوفر هوشمند'!D47=24,#REF!,IF('لیستوفر هوشمند'!D47=25,#REF!,IF('لیستوفر هوشمند'!D47=26,#REF!,IF('لیستوفر هوشمند'!D47=28,#REF!,IF('لیستوفر هوشمند'!D47=30,#REF!,IF('لیستوفر هوشمند'!D47=32,#REF!,0)))))))))))))))</f>
        <v>0</v>
      </c>
      <c r="I47" s="24">
        <f t="shared" si="5"/>
        <v>0</v>
      </c>
      <c r="J47" s="3"/>
      <c r="K47" s="29"/>
      <c r="V47" s="5" t="str">
        <f t="array" ref="V47">IFERROR(INDEX($D$4:$D$100,MATCH(0,COUNTIF(#REF!,$D$4:$D$100),0)),"")</f>
        <v/>
      </c>
      <c r="X47" s="5">
        <f t="array" ref="X47">IFERROR(INDEX($K$4:$K$100,MATCH(0,COUNTIF($X$3:X46,$K$4:$K$100),0),0),0)</f>
        <v>0</v>
      </c>
    </row>
    <row r="48" spans="2:24" ht="39.9" hidden="1" customHeight="1" thickBot="1">
      <c r="B48" s="14">
        <v>45</v>
      </c>
      <c r="C48" s="15" t="s">
        <v>18</v>
      </c>
      <c r="D48" s="16"/>
      <c r="E48" s="16">
        <v>0</v>
      </c>
      <c r="F48" s="17">
        <v>1.8</v>
      </c>
      <c r="G48" s="18">
        <f t="shared" si="6"/>
        <v>0</v>
      </c>
      <c r="H48" s="18">
        <f>IF(D48=6,#REF!,IF('لیستوفر هوشمند'!D48=8,#REF!,IF('لیستوفر هوشمند'!D48=10,#REF!,IF(D48=12,#REF!,IF('لیستوفر هوشمند'!D48=14,#REF!,IF('لیستوفر هوشمند'!D48=16,#REF!,IF('لیستوفر هوشمند'!D48=18,#REF!,IF('لیستوفر هوشمند'!D48=20,#REF!,IF('لیستوفر هوشمند'!D48=22,#REF!,IF('لیستوفر هوشمند'!D48=24,#REF!,IF('لیستوفر هوشمند'!D48=25,#REF!,IF('لیستوفر هوشمند'!D48=26,#REF!,IF('لیستوفر هوشمند'!D48=28,#REF!,IF('لیستوفر هوشمند'!D48=30,#REF!,IF('لیستوفر هوشمند'!D48=32,#REF!,0)))))))))))))))</f>
        <v>0</v>
      </c>
      <c r="I48" s="24">
        <f t="shared" si="5"/>
        <v>0</v>
      </c>
      <c r="J48" s="3"/>
      <c r="K48" s="29"/>
      <c r="V48" s="5" t="str">
        <f t="array" ref="V48">IFERROR(INDEX($D$4:$D$100,MATCH(0,COUNTIF(#REF!,$D$4:$D$100),0)),"")</f>
        <v/>
      </c>
      <c r="X48" s="5">
        <f t="array" ref="X48">IFERROR(INDEX($K$4:$K$100,MATCH(0,COUNTIF($X$3:X47,$K$4:$K$100),0),0),0)</f>
        <v>0</v>
      </c>
    </row>
    <row r="49" spans="2:24" ht="39.9" hidden="1" customHeight="1" thickBot="1">
      <c r="B49" s="14">
        <v>46</v>
      </c>
      <c r="C49" s="15" t="s">
        <v>18</v>
      </c>
      <c r="D49" s="16"/>
      <c r="E49" s="16">
        <v>0</v>
      </c>
      <c r="F49" s="17">
        <v>1.8</v>
      </c>
      <c r="G49" s="18">
        <f t="shared" si="6"/>
        <v>0</v>
      </c>
      <c r="H49" s="18">
        <f>IF(D49=6,#REF!,IF('لیستوفر هوشمند'!D49=8,#REF!,IF('لیستوفر هوشمند'!D49=10,#REF!,IF(D49=12,#REF!,IF('لیستوفر هوشمند'!D49=14,#REF!,IF('لیستوفر هوشمند'!D49=16,#REF!,IF('لیستوفر هوشمند'!D49=18,#REF!,IF('لیستوفر هوشمند'!D49=20,#REF!,IF('لیستوفر هوشمند'!D49=22,#REF!,IF('لیستوفر هوشمند'!D49=24,#REF!,IF('لیستوفر هوشمند'!D49=25,#REF!,IF('لیستوفر هوشمند'!D49=26,#REF!,IF('لیستوفر هوشمند'!D49=28,#REF!,IF('لیستوفر هوشمند'!D49=30,#REF!,IF('لیستوفر هوشمند'!D49=32,#REF!,0)))))))))))))))</f>
        <v>0</v>
      </c>
      <c r="I49" s="24">
        <f t="shared" si="5"/>
        <v>0</v>
      </c>
      <c r="J49" s="3"/>
      <c r="K49" s="29"/>
      <c r="V49" s="5" t="str">
        <f t="array" ref="V49">IFERROR(INDEX($D$4:$D$100,MATCH(0,COUNTIF(#REF!,$D$4:$D$100),0)),"")</f>
        <v/>
      </c>
      <c r="X49" s="5">
        <f t="array" ref="X49">IFERROR(INDEX($K$4:$K$100,MATCH(0,COUNTIF($X$3:X48,$K$4:$K$100),0),0),0)</f>
        <v>0</v>
      </c>
    </row>
    <row r="50" spans="2:24" ht="39.9" hidden="1" customHeight="1" thickBot="1">
      <c r="B50" s="14">
        <v>47</v>
      </c>
      <c r="C50" s="15" t="s">
        <v>18</v>
      </c>
      <c r="D50" s="16"/>
      <c r="E50" s="16">
        <v>0</v>
      </c>
      <c r="F50" s="17">
        <v>1.8</v>
      </c>
      <c r="G50" s="18">
        <f t="shared" si="6"/>
        <v>0</v>
      </c>
      <c r="H50" s="18">
        <f>IF(D50=6,#REF!,IF('لیستوفر هوشمند'!D50=8,#REF!,IF('لیستوفر هوشمند'!D50=10,#REF!,IF(D50=12,#REF!,IF('لیستوفر هوشمند'!D50=14,#REF!,IF('لیستوفر هوشمند'!D50=16,#REF!,IF('لیستوفر هوشمند'!D50=18,#REF!,IF('لیستوفر هوشمند'!D50=20,#REF!,IF('لیستوفر هوشمند'!D50=22,#REF!,IF('لیستوفر هوشمند'!D50=24,#REF!,IF('لیستوفر هوشمند'!D50=25,#REF!,IF('لیستوفر هوشمند'!D50=26,#REF!,IF('لیستوفر هوشمند'!D50=28,#REF!,IF('لیستوفر هوشمند'!D50=30,#REF!,IF('لیستوفر هوشمند'!D50=32,#REF!,0)))))))))))))))</f>
        <v>0</v>
      </c>
      <c r="I50" s="24">
        <f t="shared" si="5"/>
        <v>0</v>
      </c>
      <c r="J50" s="3"/>
      <c r="K50" s="29"/>
      <c r="V50" s="5" t="str">
        <f t="array" ref="V50">IFERROR(INDEX($D$4:$D$100,MATCH(0,COUNTIF(#REF!,$D$4:$D$100),0)),"")</f>
        <v/>
      </c>
      <c r="X50" s="5">
        <f t="array" ref="X50">IFERROR(INDEX($K$4:$K$100,MATCH(0,COUNTIF($X$3:X49,$K$4:$K$100),0),0),0)</f>
        <v>0</v>
      </c>
    </row>
    <row r="51" spans="2:24" ht="39.9" hidden="1" customHeight="1" thickBot="1">
      <c r="B51" s="14">
        <v>48</v>
      </c>
      <c r="C51" s="15" t="s">
        <v>18</v>
      </c>
      <c r="D51" s="16"/>
      <c r="E51" s="16">
        <v>0</v>
      </c>
      <c r="F51" s="17">
        <v>1.8</v>
      </c>
      <c r="G51" s="18">
        <f t="shared" si="6"/>
        <v>0</v>
      </c>
      <c r="H51" s="18">
        <f>IF(D51=6,#REF!,IF('لیستوفر هوشمند'!D51=8,#REF!,IF('لیستوفر هوشمند'!D51=10,#REF!,IF(D51=12,#REF!,IF('لیستوفر هوشمند'!D51=14,#REF!,IF('لیستوفر هوشمند'!D51=16,#REF!,IF('لیستوفر هوشمند'!D51=18,#REF!,IF('لیستوفر هوشمند'!D51=20,#REF!,IF('لیستوفر هوشمند'!D51=22,#REF!,IF('لیستوفر هوشمند'!D51=24,#REF!,IF('لیستوفر هوشمند'!D51=25,#REF!,IF('لیستوفر هوشمند'!D51=26,#REF!,IF('لیستوفر هوشمند'!D51=28,#REF!,IF('لیستوفر هوشمند'!D51=30,#REF!,IF('لیستوفر هوشمند'!D51=32,#REF!,0)))))))))))))))</f>
        <v>0</v>
      </c>
      <c r="I51" s="24">
        <f t="shared" si="5"/>
        <v>0</v>
      </c>
      <c r="J51" s="3"/>
      <c r="K51" s="29"/>
      <c r="V51" s="5" t="str">
        <f t="array" ref="V51">IFERROR(INDEX($D$4:$D$100,MATCH(0,COUNTIF(#REF!,$D$4:$D$100),0)),"")</f>
        <v/>
      </c>
      <c r="X51" s="5">
        <f t="array" ref="X51">IFERROR(INDEX($K$4:$K$100,MATCH(0,COUNTIF($X$3:X50,$K$4:$K$100),0),0),0)</f>
        <v>0</v>
      </c>
    </row>
    <row r="52" spans="2:24" ht="39.9" hidden="1" customHeight="1" thickBot="1">
      <c r="B52" s="14">
        <v>49</v>
      </c>
      <c r="C52" s="15" t="s">
        <v>18</v>
      </c>
      <c r="D52" s="16"/>
      <c r="E52" s="16">
        <v>0</v>
      </c>
      <c r="F52" s="17">
        <v>1.8</v>
      </c>
      <c r="G52" s="18">
        <f t="shared" si="6"/>
        <v>0</v>
      </c>
      <c r="H52" s="18">
        <f>IF(D52=6,#REF!,IF('لیستوفر هوشمند'!D52=8,#REF!,IF('لیستوفر هوشمند'!D52=10,#REF!,IF(D52=12,#REF!,IF('لیستوفر هوشمند'!D52=14,#REF!,IF('لیستوفر هوشمند'!D52=16,#REF!,IF('لیستوفر هوشمند'!D52=18,#REF!,IF('لیستوفر هوشمند'!D52=20,#REF!,IF('لیستوفر هوشمند'!D52=22,#REF!,IF('لیستوفر هوشمند'!D52=24,#REF!,IF('لیستوفر هوشمند'!D52=25,#REF!,IF('لیستوفر هوشمند'!D52=26,#REF!,IF('لیستوفر هوشمند'!D52=28,#REF!,IF('لیستوفر هوشمند'!D52=30,#REF!,IF('لیستوفر هوشمند'!D52=32,#REF!,0)))))))))))))))</f>
        <v>0</v>
      </c>
      <c r="I52" s="24">
        <f t="shared" si="5"/>
        <v>0</v>
      </c>
      <c r="J52" s="3"/>
      <c r="K52" s="29"/>
      <c r="V52" s="5" t="str">
        <f t="array" ref="V52">IFERROR(INDEX($D$4:$D$100,MATCH(0,COUNTIF(#REF!,$D$4:$D$100),0)),"")</f>
        <v/>
      </c>
      <c r="X52" s="5">
        <f t="array" ref="X52">IFERROR(INDEX($K$4:$K$100,MATCH(0,COUNTIF($X$3:X51,$K$4:$K$100),0),0),0)</f>
        <v>0</v>
      </c>
    </row>
    <row r="53" spans="2:24" ht="39.9" hidden="1" customHeight="1" thickBot="1">
      <c r="B53" s="14">
        <v>50</v>
      </c>
      <c r="C53" s="15" t="s">
        <v>18</v>
      </c>
      <c r="D53" s="16"/>
      <c r="E53" s="16">
        <v>0</v>
      </c>
      <c r="F53" s="17">
        <v>1.8</v>
      </c>
      <c r="G53" s="18">
        <f t="shared" si="6"/>
        <v>0</v>
      </c>
      <c r="H53" s="18">
        <f>IF(D53=6,#REF!,IF('لیستوفر هوشمند'!D53=8,#REF!,IF('لیستوفر هوشمند'!D53=10,#REF!,IF(D53=12,#REF!,IF('لیستوفر هوشمند'!D53=14,#REF!,IF('لیستوفر هوشمند'!D53=16,#REF!,IF('لیستوفر هوشمند'!D53=18,#REF!,IF('لیستوفر هوشمند'!D53=20,#REF!,IF('لیستوفر هوشمند'!D53=22,#REF!,IF('لیستوفر هوشمند'!D53=24,#REF!,IF('لیستوفر هوشمند'!D53=25,#REF!,IF('لیستوفر هوشمند'!D53=26,#REF!,IF('لیستوفر هوشمند'!D53=28,#REF!,IF('لیستوفر هوشمند'!D53=30,#REF!,IF('لیستوفر هوشمند'!D53=32,#REF!,0)))))))))))))))</f>
        <v>0</v>
      </c>
      <c r="I53" s="24">
        <f t="shared" si="5"/>
        <v>0</v>
      </c>
      <c r="J53" s="3"/>
      <c r="K53" s="29"/>
      <c r="V53" s="5" t="str">
        <f t="array" ref="V53">IFERROR(INDEX($D$4:$D$100,MATCH(0,COUNTIF(#REF!,$D$4:$D$100),0)),"")</f>
        <v/>
      </c>
      <c r="X53" s="5">
        <f t="array" ref="X53">IFERROR(INDEX($K$4:$K$100,MATCH(0,COUNTIF($X$3:X52,$K$4:$K$100),0),0),0)</f>
        <v>0</v>
      </c>
    </row>
    <row r="54" spans="2:24" ht="39.9" hidden="1" customHeight="1" thickBot="1">
      <c r="B54" s="14">
        <v>51</v>
      </c>
      <c r="C54" s="15" t="s">
        <v>18</v>
      </c>
      <c r="D54" s="16"/>
      <c r="E54" s="16">
        <v>0</v>
      </c>
      <c r="F54" s="17">
        <v>1.8</v>
      </c>
      <c r="G54" s="18">
        <f t="shared" si="6"/>
        <v>0</v>
      </c>
      <c r="H54" s="18">
        <f>IF(D54=6,#REF!,IF('لیستوفر هوشمند'!D54=8,#REF!,IF('لیستوفر هوشمند'!D54=10,#REF!,IF(D54=12,#REF!,IF('لیستوفر هوشمند'!D54=14,#REF!,IF('لیستوفر هوشمند'!D54=16,#REF!,IF('لیستوفر هوشمند'!D54=18,#REF!,IF('لیستوفر هوشمند'!D54=20,#REF!,IF('لیستوفر هوشمند'!D54=22,#REF!,IF('لیستوفر هوشمند'!D54=24,#REF!,IF('لیستوفر هوشمند'!D54=25,#REF!,IF('لیستوفر هوشمند'!D54=26,#REF!,IF('لیستوفر هوشمند'!D54=28,#REF!,IF('لیستوفر هوشمند'!D54=30,#REF!,IF('لیستوفر هوشمند'!D54=32,#REF!,0)))))))))))))))</f>
        <v>0</v>
      </c>
      <c r="I54" s="24">
        <f t="shared" si="5"/>
        <v>0</v>
      </c>
      <c r="J54" s="3"/>
      <c r="K54" s="29"/>
      <c r="V54" s="5" t="str">
        <f t="array" ref="V54">IFERROR(INDEX($D$4:$D$100,MATCH(0,COUNTIF(#REF!,$D$4:$D$100),0)),"")</f>
        <v/>
      </c>
      <c r="X54" s="5">
        <f t="array" ref="X54">IFERROR(INDEX($K$4:$K$100,MATCH(0,COUNTIF($X$3:X53,$K$4:$K$100),0),0),0)</f>
        <v>0</v>
      </c>
    </row>
    <row r="55" spans="2:24" ht="39.9" hidden="1" customHeight="1" thickBot="1">
      <c r="B55" s="14">
        <v>52</v>
      </c>
      <c r="C55" s="15" t="s">
        <v>18</v>
      </c>
      <c r="D55" s="16"/>
      <c r="E55" s="16">
        <v>0</v>
      </c>
      <c r="F55" s="17">
        <v>1.8</v>
      </c>
      <c r="G55" s="18">
        <f t="shared" ref="G55:G70" si="7">F55*E55</f>
        <v>0</v>
      </c>
      <c r="H55" s="18">
        <f>IF(D55=6,#REF!,IF('لیستوفر هوشمند'!D55=8,#REF!,IF('لیستوفر هوشمند'!D55=10,#REF!,IF(D55=12,#REF!,IF('لیستوفر هوشمند'!D55=14,#REF!,IF('لیستوفر هوشمند'!D55=16,#REF!,IF('لیستوفر هوشمند'!D55=18,#REF!,IF('لیستوفر هوشمند'!D55=20,#REF!,IF('لیستوفر هوشمند'!D55=22,#REF!,IF('لیستوفر هوشمند'!D55=24,#REF!,IF('لیستوفر هوشمند'!D55=25,#REF!,IF('لیستوفر هوشمند'!D55=26,#REF!,IF('لیستوفر هوشمند'!D55=28,#REF!,IF('لیستوفر هوشمند'!D55=30,#REF!,IF('لیستوفر هوشمند'!D55=32,#REF!,0)))))))))))))))</f>
        <v>0</v>
      </c>
      <c r="I55" s="24">
        <f t="shared" si="4"/>
        <v>0</v>
      </c>
      <c r="J55" s="3"/>
      <c r="K55" s="29"/>
      <c r="V55" s="5" t="str">
        <f t="array" ref="V55">IFERROR(INDEX($D$4:$D$100,MATCH(0,COUNTIF(#REF!,$D$4:$D$100),0)),"")</f>
        <v/>
      </c>
      <c r="X55" s="5">
        <f t="array" ref="X55">IFERROR(INDEX($K$4:$K$100,MATCH(0,COUNTIF($X$3:X54,$K$4:$K$100),0),0),0)</f>
        <v>0</v>
      </c>
    </row>
    <row r="56" spans="2:24" ht="39.9" hidden="1" customHeight="1" thickBot="1">
      <c r="B56" s="14">
        <v>53</v>
      </c>
      <c r="C56" s="15" t="s">
        <v>18</v>
      </c>
      <c r="D56" s="16"/>
      <c r="E56" s="16">
        <v>0</v>
      </c>
      <c r="F56" s="17">
        <v>1.8</v>
      </c>
      <c r="G56" s="18">
        <f t="shared" si="7"/>
        <v>0</v>
      </c>
      <c r="H56" s="18">
        <f>IF(D56=6,#REF!,IF('لیستوفر هوشمند'!D56=8,#REF!,IF('لیستوفر هوشمند'!D56=10,#REF!,IF(D56=12,#REF!,IF('لیستوفر هوشمند'!D56=14,#REF!,IF('لیستوفر هوشمند'!D56=16,#REF!,IF('لیستوفر هوشمند'!D56=18,#REF!,IF('لیستوفر هوشمند'!D56=20,#REF!,IF('لیستوفر هوشمند'!D56=22,#REF!,IF('لیستوفر هوشمند'!D56=24,#REF!,IF('لیستوفر هوشمند'!D56=25,#REF!,IF('لیستوفر هوشمند'!D56=26,#REF!,IF('لیستوفر هوشمند'!D56=28,#REF!,IF('لیستوفر هوشمند'!D56=30,#REF!,IF('لیستوفر هوشمند'!D56=32,#REF!,0)))))))))))))))</f>
        <v>0</v>
      </c>
      <c r="I56" s="24">
        <f t="shared" si="4"/>
        <v>0</v>
      </c>
      <c r="J56" s="3"/>
      <c r="K56" s="29"/>
      <c r="V56" s="5" t="str">
        <f t="array" ref="V56">IFERROR(INDEX($D$4:$D$100,MATCH(0,COUNTIF(#REF!,$D$4:$D$100),0)),"")</f>
        <v/>
      </c>
      <c r="X56" s="5">
        <f t="array" ref="X56">IFERROR(INDEX($K$4:$K$100,MATCH(0,COUNTIF($X$3:X55,$K$4:$K$100),0),0),0)</f>
        <v>0</v>
      </c>
    </row>
    <row r="57" spans="2:24" ht="39.9" hidden="1" customHeight="1" thickBot="1">
      <c r="B57" s="14">
        <v>54</v>
      </c>
      <c r="C57" s="15" t="s">
        <v>18</v>
      </c>
      <c r="D57" s="16"/>
      <c r="E57" s="16">
        <v>0</v>
      </c>
      <c r="F57" s="17">
        <v>1.8</v>
      </c>
      <c r="G57" s="18">
        <f t="shared" si="7"/>
        <v>0</v>
      </c>
      <c r="H57" s="18">
        <f>IF(D57=6,#REF!,IF('لیستوفر هوشمند'!D57=8,#REF!,IF('لیستوفر هوشمند'!D57=10,#REF!,IF(D57=12,#REF!,IF('لیستوفر هوشمند'!D57=14,#REF!,IF('لیستوفر هوشمند'!D57=16,#REF!,IF('لیستوفر هوشمند'!D57=18,#REF!,IF('لیستوفر هوشمند'!D57=20,#REF!,IF('لیستوفر هوشمند'!D57=22,#REF!,IF('لیستوفر هوشمند'!D57=24,#REF!,IF('لیستوفر هوشمند'!D57=25,#REF!,IF('لیستوفر هوشمند'!D57=26,#REF!,IF('لیستوفر هوشمند'!D57=28,#REF!,IF('لیستوفر هوشمند'!D57=30,#REF!,IF('لیستوفر هوشمند'!D57=32,#REF!,0)))))))))))))))</f>
        <v>0</v>
      </c>
      <c r="I57" s="24">
        <f t="shared" si="4"/>
        <v>0</v>
      </c>
      <c r="J57" s="3"/>
      <c r="K57" s="29"/>
      <c r="V57" s="5" t="str">
        <f t="array" ref="V57">IFERROR(INDEX($D$4:$D$100,MATCH(0,COUNTIF(#REF!,$D$4:$D$100),0)),"")</f>
        <v/>
      </c>
      <c r="X57" s="5">
        <f t="array" ref="X57">IFERROR(INDEX($K$4:$K$100,MATCH(0,COUNTIF($X$3:X56,$K$4:$K$100),0),0),0)</f>
        <v>0</v>
      </c>
    </row>
    <row r="58" spans="2:24" ht="39.9" hidden="1" customHeight="1" thickBot="1">
      <c r="B58" s="14">
        <v>55</v>
      </c>
      <c r="C58" s="15" t="s">
        <v>18</v>
      </c>
      <c r="D58" s="16"/>
      <c r="E58" s="16">
        <v>0</v>
      </c>
      <c r="F58" s="17">
        <v>1.8</v>
      </c>
      <c r="G58" s="18">
        <f t="shared" si="7"/>
        <v>0</v>
      </c>
      <c r="H58" s="18">
        <f>IF(D58=6,#REF!,IF('لیستوفر هوشمند'!D58=8,#REF!,IF('لیستوفر هوشمند'!D58=10,#REF!,IF(D58=12,#REF!,IF('لیستوفر هوشمند'!D58=14,#REF!,IF('لیستوفر هوشمند'!D58=16,#REF!,IF('لیستوفر هوشمند'!D58=18,#REF!,IF('لیستوفر هوشمند'!D58=20,#REF!,IF('لیستوفر هوشمند'!D58=22,#REF!,IF('لیستوفر هوشمند'!D58=24,#REF!,IF('لیستوفر هوشمند'!D58=25,#REF!,IF('لیستوفر هوشمند'!D58=26,#REF!,IF('لیستوفر هوشمند'!D58=28,#REF!,IF('لیستوفر هوشمند'!D58=30,#REF!,IF('لیستوفر هوشمند'!D58=32,#REF!,0)))))))))))))))</f>
        <v>0</v>
      </c>
      <c r="I58" s="24">
        <f t="shared" si="4"/>
        <v>0</v>
      </c>
      <c r="J58" s="3"/>
      <c r="K58" s="29"/>
      <c r="V58" s="5" t="str">
        <f t="array" ref="V58">IFERROR(INDEX($D$4:$D$100,MATCH(0,COUNTIF(#REF!,$D$4:$D$100),0)),"")</f>
        <v/>
      </c>
      <c r="X58" s="5">
        <f t="array" ref="X58">IFERROR(INDEX($K$4:$K$100,MATCH(0,COUNTIF($X$3:X57,$K$4:$K$100),0),0),0)</f>
        <v>0</v>
      </c>
    </row>
    <row r="59" spans="2:24" ht="39.9" hidden="1" customHeight="1" thickBot="1">
      <c r="B59" s="14">
        <v>56</v>
      </c>
      <c r="C59" s="15" t="s">
        <v>18</v>
      </c>
      <c r="D59" s="16"/>
      <c r="E59" s="16">
        <v>0</v>
      </c>
      <c r="F59" s="17">
        <v>1.8</v>
      </c>
      <c r="G59" s="18">
        <f t="shared" si="7"/>
        <v>0</v>
      </c>
      <c r="H59" s="18">
        <f>IF(D59=6,#REF!,IF('لیستوفر هوشمند'!D59=8,#REF!,IF('لیستوفر هوشمند'!D59=10,#REF!,IF(D59=12,#REF!,IF('لیستوفر هوشمند'!D59=14,#REF!,IF('لیستوفر هوشمند'!D59=16,#REF!,IF('لیستوفر هوشمند'!D59=18,#REF!,IF('لیستوفر هوشمند'!D59=20,#REF!,IF('لیستوفر هوشمند'!D59=22,#REF!,IF('لیستوفر هوشمند'!D59=24,#REF!,IF('لیستوفر هوشمند'!D59=25,#REF!,IF('لیستوفر هوشمند'!D59=26,#REF!,IF('لیستوفر هوشمند'!D59=28,#REF!,IF('لیستوفر هوشمند'!D59=30,#REF!,IF('لیستوفر هوشمند'!D59=32,#REF!,0)))))))))))))))</f>
        <v>0</v>
      </c>
      <c r="I59" s="24">
        <f t="shared" si="4"/>
        <v>0</v>
      </c>
      <c r="J59" s="3"/>
      <c r="K59" s="29"/>
      <c r="V59" s="5" t="str">
        <f t="array" ref="V59">IFERROR(INDEX($D$4:$D$100,MATCH(0,COUNTIF(#REF!,$D$4:$D$100),0)),"")</f>
        <v/>
      </c>
      <c r="X59" s="5">
        <f t="array" ref="X59">IFERROR(INDEX($K$4:$K$100,MATCH(0,COUNTIF($X$3:X58,$K$4:$K$100),0),0),0)</f>
        <v>0</v>
      </c>
    </row>
    <row r="60" spans="2:24" ht="39.9" hidden="1" customHeight="1" thickBot="1">
      <c r="B60" s="14">
        <v>57</v>
      </c>
      <c r="C60" s="15" t="s">
        <v>18</v>
      </c>
      <c r="D60" s="16"/>
      <c r="E60" s="16">
        <v>0</v>
      </c>
      <c r="F60" s="17">
        <v>1.8</v>
      </c>
      <c r="G60" s="18">
        <f t="shared" si="7"/>
        <v>0</v>
      </c>
      <c r="H60" s="18">
        <f>IF(D60=6,#REF!,IF('لیستوفر هوشمند'!D60=8,#REF!,IF('لیستوفر هوشمند'!D60=10,#REF!,IF(D60=12,#REF!,IF('لیستوفر هوشمند'!D60=14,#REF!,IF('لیستوفر هوشمند'!D60=16,#REF!,IF('لیستوفر هوشمند'!D60=18,#REF!,IF('لیستوفر هوشمند'!D60=20,#REF!,IF('لیستوفر هوشمند'!D60=22,#REF!,IF('لیستوفر هوشمند'!D60=24,#REF!,IF('لیستوفر هوشمند'!D60=25,#REF!,IF('لیستوفر هوشمند'!D60=26,#REF!,IF('لیستوفر هوشمند'!D60=28,#REF!,IF('لیستوفر هوشمند'!D60=30,#REF!,IF('لیستوفر هوشمند'!D60=32,#REF!,0)))))))))))))))</f>
        <v>0</v>
      </c>
      <c r="I60" s="24">
        <f t="shared" si="4"/>
        <v>0</v>
      </c>
      <c r="J60" s="3"/>
      <c r="K60" s="29"/>
      <c r="V60" s="5" t="str">
        <f t="array" ref="V60">IFERROR(INDEX($D$4:$D$100,MATCH(0,COUNTIF(#REF!,$D$4:$D$100),0)),"")</f>
        <v/>
      </c>
      <c r="X60" s="5">
        <f t="array" ref="X60">IFERROR(INDEX($K$4:$K$100,MATCH(0,COUNTIF($X$3:X59,$K$4:$K$100),0),0),0)</f>
        <v>0</v>
      </c>
    </row>
    <row r="61" spans="2:24" ht="39.9" hidden="1" customHeight="1" thickBot="1">
      <c r="B61" s="14">
        <v>58</v>
      </c>
      <c r="C61" s="15" t="s">
        <v>18</v>
      </c>
      <c r="D61" s="16"/>
      <c r="E61" s="16">
        <v>0</v>
      </c>
      <c r="F61" s="17">
        <v>1.8</v>
      </c>
      <c r="G61" s="18">
        <f t="shared" si="7"/>
        <v>0</v>
      </c>
      <c r="H61" s="18">
        <f>IF(D61=6,#REF!,IF('لیستوفر هوشمند'!D61=8,#REF!,IF('لیستوفر هوشمند'!D61=10,#REF!,IF(D61=12,#REF!,IF('لیستوفر هوشمند'!D61=14,#REF!,IF('لیستوفر هوشمند'!D61=16,#REF!,IF('لیستوفر هوشمند'!D61=18,#REF!,IF('لیستوفر هوشمند'!D61=20,#REF!,IF('لیستوفر هوشمند'!D61=22,#REF!,IF('لیستوفر هوشمند'!D61=24,#REF!,IF('لیستوفر هوشمند'!D61=25,#REF!,IF('لیستوفر هوشمند'!D61=26,#REF!,IF('لیستوفر هوشمند'!D61=28,#REF!,IF('لیستوفر هوشمند'!D61=30,#REF!,IF('لیستوفر هوشمند'!D61=32,#REF!,0)))))))))))))))</f>
        <v>0</v>
      </c>
      <c r="I61" s="24">
        <f t="shared" si="4"/>
        <v>0</v>
      </c>
      <c r="J61" s="3"/>
      <c r="K61" s="29"/>
      <c r="V61" s="5" t="str">
        <f t="array" ref="V61">IFERROR(INDEX($D$4:$D$100,MATCH(0,COUNTIF(#REF!,$D$4:$D$100),0)),"")</f>
        <v/>
      </c>
      <c r="X61" s="5">
        <f t="array" ref="X61">IFERROR(INDEX($K$4:$K$100,MATCH(0,COUNTIF($X$3:X60,$K$4:$K$100),0),0),0)</f>
        <v>0</v>
      </c>
    </row>
    <row r="62" spans="2:24" ht="39.9" hidden="1" customHeight="1" thickBot="1">
      <c r="B62" s="14">
        <v>59</v>
      </c>
      <c r="C62" s="15" t="s">
        <v>18</v>
      </c>
      <c r="D62" s="16"/>
      <c r="E62" s="16">
        <v>0</v>
      </c>
      <c r="F62" s="17">
        <v>1.8</v>
      </c>
      <c r="G62" s="18">
        <f t="shared" si="7"/>
        <v>0</v>
      </c>
      <c r="H62" s="18">
        <f>IF(D62=6,#REF!,IF('لیستوفر هوشمند'!D62=8,#REF!,IF('لیستوفر هوشمند'!D62=10,#REF!,IF(D62=12,#REF!,IF('لیستوفر هوشمند'!D62=14,#REF!,IF('لیستوفر هوشمند'!D62=16,#REF!,IF('لیستوفر هوشمند'!D62=18,#REF!,IF('لیستوفر هوشمند'!D62=20,#REF!,IF('لیستوفر هوشمند'!D62=22,#REF!,IF('لیستوفر هوشمند'!D62=24,#REF!,IF('لیستوفر هوشمند'!D62=25,#REF!,IF('لیستوفر هوشمند'!D62=26,#REF!,IF('لیستوفر هوشمند'!D62=28,#REF!,IF('لیستوفر هوشمند'!D62=30,#REF!,IF('لیستوفر هوشمند'!D62=32,#REF!,0)))))))))))))))</f>
        <v>0</v>
      </c>
      <c r="I62" s="24">
        <f t="shared" si="4"/>
        <v>0</v>
      </c>
      <c r="J62" s="3"/>
      <c r="K62" s="29"/>
      <c r="V62" s="5" t="str">
        <f t="array" ref="V62">IFERROR(INDEX($D$4:$D$100,MATCH(0,COUNTIF(#REF!,$D$4:$D$100),0)),"")</f>
        <v/>
      </c>
      <c r="X62" s="5">
        <f t="array" ref="X62">IFERROR(INDEX($K$4:$K$100,MATCH(0,COUNTIF($X$3:X61,$K$4:$K$100),0),0),0)</f>
        <v>0</v>
      </c>
    </row>
    <row r="63" spans="2:24" ht="39.9" hidden="1" customHeight="1" thickBot="1">
      <c r="B63" s="14">
        <v>60</v>
      </c>
      <c r="C63" s="15" t="s">
        <v>18</v>
      </c>
      <c r="D63" s="16"/>
      <c r="E63" s="16">
        <v>0</v>
      </c>
      <c r="F63" s="17">
        <v>1.8</v>
      </c>
      <c r="G63" s="18">
        <f t="shared" si="7"/>
        <v>0</v>
      </c>
      <c r="H63" s="18">
        <f>IF(D63=6,#REF!,IF('لیستوفر هوشمند'!D63=8,#REF!,IF('لیستوفر هوشمند'!D63=10,#REF!,IF(D63=12,#REF!,IF('لیستوفر هوشمند'!D63=14,#REF!,IF('لیستوفر هوشمند'!D63=16,#REF!,IF('لیستوفر هوشمند'!D63=18,#REF!,IF('لیستوفر هوشمند'!D63=20,#REF!,IF('لیستوفر هوشمند'!D63=22,#REF!,IF('لیستوفر هوشمند'!D63=24,#REF!,IF('لیستوفر هوشمند'!D63=25,#REF!,IF('لیستوفر هوشمند'!D63=26,#REF!,IF('لیستوفر هوشمند'!D63=28,#REF!,IF('لیستوفر هوشمند'!D63=30,#REF!,IF('لیستوفر هوشمند'!D63=32,#REF!,0)))))))))))))))</f>
        <v>0</v>
      </c>
      <c r="I63" s="24">
        <f t="shared" ref="I63:I70" si="8">G63*H63</f>
        <v>0</v>
      </c>
      <c r="J63" s="3"/>
      <c r="K63" s="29"/>
      <c r="V63" s="5" t="str">
        <f t="array" ref="V63">IFERROR(INDEX($D$4:$D$100,MATCH(0,COUNTIF(#REF!,$D$4:$D$100),0)),"")</f>
        <v/>
      </c>
      <c r="X63" s="5">
        <f t="array" ref="X63">IFERROR(INDEX($K$4:$K$100,MATCH(0,COUNTIF($X$3:X62,$K$4:$K$100),0),0),0)</f>
        <v>0</v>
      </c>
    </row>
    <row r="64" spans="2:24" ht="39.9" hidden="1" customHeight="1" thickBot="1">
      <c r="B64" s="14">
        <v>61</v>
      </c>
      <c r="C64" s="15" t="s">
        <v>18</v>
      </c>
      <c r="D64" s="16"/>
      <c r="E64" s="16">
        <v>0</v>
      </c>
      <c r="F64" s="17">
        <v>1.8</v>
      </c>
      <c r="G64" s="18">
        <f t="shared" si="7"/>
        <v>0</v>
      </c>
      <c r="H64" s="18">
        <f>IF(D64=6,#REF!,IF('لیستوفر هوشمند'!D64=8,#REF!,IF('لیستوفر هوشمند'!D64=10,#REF!,IF(D64=12,#REF!,IF('لیستوفر هوشمند'!D64=14,#REF!,IF('لیستوفر هوشمند'!D64=16,#REF!,IF('لیستوفر هوشمند'!D64=18,#REF!,IF('لیستوفر هوشمند'!D64=20,#REF!,IF('لیستوفر هوشمند'!D64=22,#REF!,IF('لیستوفر هوشمند'!D64=24,#REF!,IF('لیستوفر هوشمند'!D64=25,#REF!,IF('لیستوفر هوشمند'!D64=26,#REF!,IF('لیستوفر هوشمند'!D64=28,#REF!,IF('لیستوفر هوشمند'!D64=30,#REF!,IF('لیستوفر هوشمند'!D64=32,#REF!,0)))))))))))))))</f>
        <v>0</v>
      </c>
      <c r="I64" s="24">
        <f t="shared" si="8"/>
        <v>0</v>
      </c>
      <c r="J64" s="3"/>
      <c r="K64" s="29"/>
      <c r="V64" s="5" t="str">
        <f t="array" ref="V64">IFERROR(INDEX($D$4:$D$100,MATCH(0,COUNTIF(#REF!,$D$4:$D$100),0)),"")</f>
        <v/>
      </c>
      <c r="X64" s="5">
        <f t="array" ref="X64">IFERROR(INDEX($K$4:$K$100,MATCH(0,COUNTIF($X$3:X63,$K$4:$K$100),0),0),0)</f>
        <v>0</v>
      </c>
    </row>
    <row r="65" spans="2:24" ht="39.9" hidden="1" customHeight="1" thickBot="1">
      <c r="B65" s="14">
        <v>62</v>
      </c>
      <c r="C65" s="15" t="s">
        <v>18</v>
      </c>
      <c r="D65" s="16"/>
      <c r="E65" s="16">
        <v>0</v>
      </c>
      <c r="F65" s="17">
        <v>1.8</v>
      </c>
      <c r="G65" s="18">
        <f t="shared" si="7"/>
        <v>0</v>
      </c>
      <c r="H65" s="18">
        <f>IF(D65=6,#REF!,IF('لیستوفر هوشمند'!D65=8,#REF!,IF('لیستوفر هوشمند'!D65=10,#REF!,IF(D65=12,#REF!,IF('لیستوفر هوشمند'!D65=14,#REF!,IF('لیستوفر هوشمند'!D65=16,#REF!,IF('لیستوفر هوشمند'!D65=18,#REF!,IF('لیستوفر هوشمند'!D65=20,#REF!,IF('لیستوفر هوشمند'!D65=22,#REF!,IF('لیستوفر هوشمند'!D65=24,#REF!,IF('لیستوفر هوشمند'!D65=25,#REF!,IF('لیستوفر هوشمند'!D65=26,#REF!,IF('لیستوفر هوشمند'!D65=28,#REF!,IF('لیستوفر هوشمند'!D65=30,#REF!,IF('لیستوفر هوشمند'!D65=32,#REF!,0)))))))))))))))</f>
        <v>0</v>
      </c>
      <c r="I65" s="24">
        <f t="shared" si="8"/>
        <v>0</v>
      </c>
      <c r="J65" s="3"/>
      <c r="K65" s="29"/>
      <c r="V65" s="5" t="str">
        <f t="array" ref="V65">IFERROR(INDEX($D$4:$D$100,MATCH(0,COUNTIF(#REF!,$D$4:$D$100),0)),"")</f>
        <v/>
      </c>
      <c r="X65" s="5">
        <f t="array" ref="X65">IFERROR(INDEX($K$4:$K$100,MATCH(0,COUNTIF($X$3:X64,$K$4:$K$100),0),0),0)</f>
        <v>0</v>
      </c>
    </row>
    <row r="66" spans="2:24" ht="39.9" hidden="1" customHeight="1" thickBot="1">
      <c r="B66" s="14">
        <v>63</v>
      </c>
      <c r="C66" s="15" t="s">
        <v>18</v>
      </c>
      <c r="D66" s="16"/>
      <c r="E66" s="16">
        <v>0</v>
      </c>
      <c r="F66" s="17">
        <v>1.8</v>
      </c>
      <c r="G66" s="18">
        <f t="shared" si="7"/>
        <v>0</v>
      </c>
      <c r="H66" s="18">
        <f>IF(D66=6,#REF!,IF('لیستوفر هوشمند'!D66=8,#REF!,IF('لیستوفر هوشمند'!D66=10,#REF!,IF(D66=12,#REF!,IF('لیستوفر هوشمند'!D66=14,#REF!,IF('لیستوفر هوشمند'!D66=16,#REF!,IF('لیستوفر هوشمند'!D66=18,#REF!,IF('لیستوفر هوشمند'!D66=20,#REF!,IF('لیستوفر هوشمند'!D66=22,#REF!,IF('لیستوفر هوشمند'!D66=24,#REF!,IF('لیستوفر هوشمند'!D66=25,#REF!,IF('لیستوفر هوشمند'!D66=26,#REF!,IF('لیستوفر هوشمند'!D66=28,#REF!,IF('لیستوفر هوشمند'!D66=30,#REF!,IF('لیستوفر هوشمند'!D66=32,#REF!,0)))))))))))))))</f>
        <v>0</v>
      </c>
      <c r="I66" s="24">
        <f t="shared" si="8"/>
        <v>0</v>
      </c>
      <c r="J66" s="3"/>
      <c r="K66" s="29"/>
      <c r="V66" s="5" t="str">
        <f t="array" ref="V66">IFERROR(INDEX($D$4:$D$100,MATCH(0,COUNTIF(#REF!,$D$4:$D$100),0)),"")</f>
        <v/>
      </c>
      <c r="X66" s="5">
        <f t="array" ref="X66">IFERROR(INDEX($K$4:$K$100,MATCH(0,COUNTIF($X$3:X65,$K$4:$K$100),0),0),0)</f>
        <v>0</v>
      </c>
    </row>
    <row r="67" spans="2:24" ht="39.9" hidden="1" customHeight="1" thickBot="1">
      <c r="B67" s="14">
        <v>64</v>
      </c>
      <c r="C67" s="15" t="s">
        <v>18</v>
      </c>
      <c r="D67" s="16"/>
      <c r="E67" s="16">
        <v>0</v>
      </c>
      <c r="F67" s="17">
        <v>1.8</v>
      </c>
      <c r="G67" s="18">
        <f t="shared" si="7"/>
        <v>0</v>
      </c>
      <c r="H67" s="18">
        <f>IF(D67=6,#REF!,IF('لیستوفر هوشمند'!D67=8,#REF!,IF('لیستوفر هوشمند'!D67=10,#REF!,IF(D67=12,#REF!,IF('لیستوفر هوشمند'!D67=14,#REF!,IF('لیستوفر هوشمند'!D67=16,#REF!,IF('لیستوفر هوشمند'!D67=18,#REF!,IF('لیستوفر هوشمند'!D67=20,#REF!,IF('لیستوفر هوشمند'!D67=22,#REF!,IF('لیستوفر هوشمند'!D67=24,#REF!,IF('لیستوفر هوشمند'!D67=25,#REF!,IF('لیستوفر هوشمند'!D67=26,#REF!,IF('لیستوفر هوشمند'!D67=28,#REF!,IF('لیستوفر هوشمند'!D67=30,#REF!,IF('لیستوفر هوشمند'!D67=32,#REF!,0)))))))))))))))</f>
        <v>0</v>
      </c>
      <c r="I67" s="24">
        <f t="shared" si="8"/>
        <v>0</v>
      </c>
      <c r="J67" s="3"/>
      <c r="K67" s="29"/>
      <c r="V67" s="5">
        <f t="array" ref="V67">IFERROR(INDEX($D$4:$D$100,MATCH(0,COUNTIF($V1:V$3,$D$4:$D$100),0)),"")</f>
        <v>8</v>
      </c>
      <c r="X67" s="5">
        <f t="array" ref="X67">IFERROR(INDEX($K$4:$K$100,MATCH(0,COUNTIF($X$3:X66,$K$4:$K$100),0),0),0)</f>
        <v>0</v>
      </c>
    </row>
    <row r="68" spans="2:24" ht="39.9" hidden="1" customHeight="1" thickBot="1">
      <c r="B68" s="14">
        <v>65</v>
      </c>
      <c r="C68" s="15" t="s">
        <v>18</v>
      </c>
      <c r="D68" s="16"/>
      <c r="E68" s="16">
        <v>0</v>
      </c>
      <c r="F68" s="17">
        <v>1.8</v>
      </c>
      <c r="G68" s="18">
        <f t="shared" si="7"/>
        <v>0</v>
      </c>
      <c r="H68" s="18">
        <f>IF(D68=6,#REF!,IF('لیستوفر هوشمند'!D68=8,#REF!,IF('لیستوفر هوشمند'!D68=10,#REF!,IF(D68=12,#REF!,IF('لیستوفر هوشمند'!D68=14,#REF!,IF('لیستوفر هوشمند'!D68=16,#REF!,IF('لیستوفر هوشمند'!D68=18,#REF!,IF('لیستوفر هوشمند'!D68=20,#REF!,IF('لیستوفر هوشمند'!D68=22,#REF!,IF('لیستوفر هوشمند'!D68=24,#REF!,IF('لیستوفر هوشمند'!D68=25,#REF!,IF('لیستوفر هوشمند'!D68=26,#REF!,IF('لیستوفر هوشمند'!D68=28,#REF!,IF('لیستوفر هوشمند'!D68=30,#REF!,IF('لیستوفر هوشمند'!D68=32,#REF!,0)))))))))))))))</f>
        <v>0</v>
      </c>
      <c r="I68" s="24">
        <f t="shared" si="8"/>
        <v>0</v>
      </c>
      <c r="J68" s="3"/>
      <c r="K68" s="29"/>
      <c r="V68" s="5">
        <f t="array" ref="V68">IFERROR(INDEX($D$4:$D$100,MATCH(0,COUNTIF($V2:V$3,$D$4:$D$100),0)),"")</f>
        <v>8</v>
      </c>
      <c r="X68" s="5">
        <f t="array" ref="X68">IFERROR(INDEX($K$4:$K$100,MATCH(0,COUNTIF($X$3:X67,$K$4:$K$100),0),0),0)</f>
        <v>0</v>
      </c>
    </row>
    <row r="69" spans="2:24" ht="39.9" hidden="1" customHeight="1" thickBot="1">
      <c r="B69" s="14">
        <v>66</v>
      </c>
      <c r="C69" s="15" t="s">
        <v>18</v>
      </c>
      <c r="D69" s="16"/>
      <c r="E69" s="16">
        <v>0</v>
      </c>
      <c r="F69" s="17">
        <v>1.8</v>
      </c>
      <c r="G69" s="18">
        <f t="shared" si="7"/>
        <v>0</v>
      </c>
      <c r="H69" s="18">
        <f>IF(D69=6,#REF!,IF('لیستوفر هوشمند'!D69=8,#REF!,IF('لیستوفر هوشمند'!D69=10,#REF!,IF(D69=12,#REF!,IF('لیستوفر هوشمند'!D69=14,#REF!,IF('لیستوفر هوشمند'!D69=16,#REF!,IF('لیستوفر هوشمند'!D69=18,#REF!,IF('لیستوفر هوشمند'!D69=20,#REF!,IF('لیستوفر هوشمند'!D69=22,#REF!,IF('لیستوفر هوشمند'!D69=24,#REF!,IF('لیستوفر هوشمند'!D69=25,#REF!,IF('لیستوفر هوشمند'!D69=26,#REF!,IF('لیستوفر هوشمند'!D69=28,#REF!,IF('لیستوفر هوشمند'!D69=30,#REF!,IF('لیستوفر هوشمند'!D69=32,#REF!,0)))))))))))))))</f>
        <v>0</v>
      </c>
      <c r="I69" s="24">
        <f t="shared" si="8"/>
        <v>0</v>
      </c>
      <c r="J69" s="3"/>
      <c r="K69" s="29"/>
      <c r="V69" s="5">
        <f t="array" ref="V69">IFERROR(INDEX($D$4:$D$100,MATCH(0,COUNTIF($V$3:V3,$D$4:$D$100),0)),"")</f>
        <v>8</v>
      </c>
      <c r="X69" s="5">
        <f t="array" ref="X69">IFERROR(INDEX($K$4:$K$100,MATCH(0,COUNTIF($X$3:X68,$K$4:$K$100),0),0),0)</f>
        <v>0</v>
      </c>
    </row>
    <row r="70" spans="2:24" ht="39.9" hidden="1" customHeight="1" thickBot="1">
      <c r="B70" s="14">
        <v>67</v>
      </c>
      <c r="C70" s="15" t="s">
        <v>18</v>
      </c>
      <c r="D70" s="16"/>
      <c r="E70" s="16">
        <v>0</v>
      </c>
      <c r="F70" s="17">
        <v>1.8</v>
      </c>
      <c r="G70" s="18">
        <f t="shared" si="7"/>
        <v>0</v>
      </c>
      <c r="H70" s="18">
        <f>IF(D70=6,#REF!,IF('لیستوفر هوشمند'!D70=8,#REF!,IF('لیستوفر هوشمند'!D70=10,#REF!,IF(D70=12,#REF!,IF('لیستوفر هوشمند'!D70=14,#REF!,IF('لیستوفر هوشمند'!D70=16,#REF!,IF('لیستوفر هوشمند'!D70=18,#REF!,IF('لیستوفر هوشمند'!D70=20,#REF!,IF('لیستوفر هوشمند'!D70=22,#REF!,IF('لیستوفر هوشمند'!D70=24,#REF!,IF('لیستوفر هوشمند'!D70=25,#REF!,IF('لیستوفر هوشمند'!D70=26,#REF!,IF('لیستوفر هوشمند'!D70=28,#REF!,IF('لیستوفر هوشمند'!D70=30,#REF!,IF('لیستوفر هوشمند'!D70=32,#REF!,0)))))))))))))))</f>
        <v>0</v>
      </c>
      <c r="I70" s="24">
        <f t="shared" si="8"/>
        <v>0</v>
      </c>
      <c r="J70" s="3"/>
      <c r="K70" s="29"/>
      <c r="V70" s="5">
        <f t="array" ref="V70">IFERROR(INDEX($D$4:$D$100,MATCH(0,COUNTIF($V$3:V4,$D$4:$D$100),0)),"")</f>
        <v>6</v>
      </c>
      <c r="X70" s="5">
        <f t="array" ref="X70">IFERROR(INDEX($K$4:$K$100,MATCH(0,COUNTIF($X$3:X69,$K$4:$K$100),0),0),0)</f>
        <v>0</v>
      </c>
    </row>
    <row r="71" spans="2:24" ht="39.9" hidden="1" customHeight="1" thickBot="1">
      <c r="B71" s="14">
        <v>68</v>
      </c>
      <c r="C71" s="15" t="s">
        <v>18</v>
      </c>
      <c r="D71" s="16"/>
      <c r="E71" s="16">
        <v>0</v>
      </c>
      <c r="F71" s="17">
        <v>1.8</v>
      </c>
      <c r="G71" s="18">
        <f t="shared" si="0"/>
        <v>0</v>
      </c>
      <c r="H71" s="18">
        <f>IF(D71=6,#REF!,IF('لیستوفر هوشمند'!D71=8,#REF!,IF('لیستوفر هوشمند'!D71=10,#REF!,IF(D71=12,#REF!,IF('لیستوفر هوشمند'!D71=14,#REF!,IF('لیستوفر هوشمند'!D71=16,#REF!,IF('لیستوفر هوشمند'!D71=18,#REF!,IF('لیستوفر هوشمند'!D71=20,#REF!,IF('لیستوفر هوشمند'!D71=22,#REF!,IF('لیستوفر هوشمند'!D71=24,#REF!,IF('لیستوفر هوشمند'!D71=25,#REF!,IF('لیستوفر هوشمند'!D71=26,#REF!,IF('لیستوفر هوشمند'!D71=28,#REF!,IF('لیستوفر هوشمند'!D71=30,#REF!,IF('لیستوفر هوشمند'!D71=32,#REF!,0)))))))))))))))</f>
        <v>0</v>
      </c>
      <c r="I71" s="24">
        <f t="shared" ref="I71:I88" si="9">G71*H71</f>
        <v>0</v>
      </c>
      <c r="J71" s="3"/>
      <c r="K71" s="29"/>
      <c r="V71" s="5">
        <f t="array" ref="V71">IFERROR(INDEX($D$4:$D$100,MATCH(0,COUNTIF($V$3:V5,$D$4:$D$100),0)),"")</f>
        <v>12</v>
      </c>
      <c r="X71" s="5">
        <f t="array" ref="X71">IFERROR(INDEX($K$4:$K$100,MATCH(0,COUNTIF($X$3:X70,$K$4:$K$100),0),0),0)</f>
        <v>0</v>
      </c>
    </row>
    <row r="72" spans="2:24" ht="39.9" hidden="1" customHeight="1" thickBot="1">
      <c r="B72" s="14">
        <v>69</v>
      </c>
      <c r="C72" s="15" t="s">
        <v>18</v>
      </c>
      <c r="D72" s="16"/>
      <c r="E72" s="16">
        <v>0</v>
      </c>
      <c r="F72" s="17">
        <v>1.8</v>
      </c>
      <c r="G72" s="18">
        <f t="shared" si="0"/>
        <v>0</v>
      </c>
      <c r="H72" s="18">
        <f>IF(D72=6,#REF!,IF('لیستوفر هوشمند'!D72=8,#REF!,IF('لیستوفر هوشمند'!D72=10,#REF!,IF(D72=12,#REF!,IF('لیستوفر هوشمند'!D72=14,#REF!,IF('لیستوفر هوشمند'!D72=16,#REF!,IF('لیستوفر هوشمند'!D72=18,#REF!,IF('لیستوفر هوشمند'!D72=20,#REF!,IF('لیستوفر هوشمند'!D72=22,#REF!,IF('لیستوفر هوشمند'!D72=24,#REF!,IF('لیستوفر هوشمند'!D72=25,#REF!,IF('لیستوفر هوشمند'!D72=26,#REF!,IF('لیستوفر هوشمند'!D72=28,#REF!,IF('لیستوفر هوشمند'!D72=30,#REF!,IF('لیستوفر هوشمند'!D72=32,#REF!,0)))))))))))))))</f>
        <v>0</v>
      </c>
      <c r="I72" s="24">
        <f t="shared" si="9"/>
        <v>0</v>
      </c>
      <c r="J72" s="3"/>
      <c r="K72" s="29"/>
      <c r="V72" s="5">
        <f t="array" ref="V72">IFERROR(INDEX($D$4:$D$100,MATCH(0,COUNTIF($V$3:V6,$D$4:$D$100),0)),"")</f>
        <v>14</v>
      </c>
      <c r="X72" s="5">
        <f t="array" ref="X72">IFERROR(INDEX($K$4:$K$100,MATCH(0,COUNTIF($X$3:X71,$K$4:$K$100),0),0),0)</f>
        <v>0</v>
      </c>
    </row>
    <row r="73" spans="2:24" ht="39.9" hidden="1" customHeight="1" thickBot="1">
      <c r="B73" s="14">
        <v>70</v>
      </c>
      <c r="C73" s="15" t="s">
        <v>18</v>
      </c>
      <c r="D73" s="16"/>
      <c r="E73" s="16">
        <v>0</v>
      </c>
      <c r="F73" s="17">
        <v>1.8</v>
      </c>
      <c r="G73" s="18">
        <f t="shared" si="0"/>
        <v>0</v>
      </c>
      <c r="H73" s="18">
        <f>IF(D73=6,#REF!,IF('لیستوفر هوشمند'!D73=8,#REF!,IF('لیستوفر هوشمند'!D73=10,#REF!,IF(D73=12,#REF!,IF('لیستوفر هوشمند'!D73=14,#REF!,IF('لیستوفر هوشمند'!D73=16,#REF!,IF('لیستوفر هوشمند'!D73=18,#REF!,IF('لیستوفر هوشمند'!D73=20,#REF!,IF('لیستوفر هوشمند'!D73=22,#REF!,IF('لیستوفر هوشمند'!D73=24,#REF!,IF('لیستوفر هوشمند'!D73=25,#REF!,IF('لیستوفر هوشمند'!D73=26,#REF!,IF('لیستوفر هوشمند'!D73=28,#REF!,IF('لیستوفر هوشمند'!D73=30,#REF!,IF('لیستوفر هوشمند'!D73=32,#REF!,0)))))))))))))))</f>
        <v>0</v>
      </c>
      <c r="I73" s="24">
        <f t="shared" si="9"/>
        <v>0</v>
      </c>
      <c r="J73" s="3"/>
      <c r="K73" s="29"/>
      <c r="V73" s="5">
        <f t="array" ref="V73">IFERROR(INDEX($D$4:$D$100,MATCH(0,COUNTIF($V$3:V7,$D$4:$D$100),0)),"")</f>
        <v>16</v>
      </c>
      <c r="X73" s="5">
        <f t="array" ref="X73">IFERROR(INDEX($K$4:$K$100,MATCH(0,COUNTIF($X$3:X72,$K$4:$K$100),0),0),0)</f>
        <v>0</v>
      </c>
    </row>
    <row r="74" spans="2:24" ht="39.9" hidden="1" customHeight="1" thickBot="1">
      <c r="B74" s="14">
        <v>71</v>
      </c>
      <c r="C74" s="15" t="s">
        <v>18</v>
      </c>
      <c r="D74" s="16"/>
      <c r="E74" s="16">
        <v>0</v>
      </c>
      <c r="F74" s="17">
        <v>1.8</v>
      </c>
      <c r="G74" s="18">
        <f t="shared" si="0"/>
        <v>0</v>
      </c>
      <c r="H74" s="18">
        <f>IF(D74=6,#REF!,IF('لیستوفر هوشمند'!D74=8,#REF!,IF('لیستوفر هوشمند'!D74=10,#REF!,IF(D74=12,#REF!,IF('لیستوفر هوشمند'!D74=14,#REF!,IF('لیستوفر هوشمند'!D74=16,#REF!,IF('لیستوفر هوشمند'!D74=18,#REF!,IF('لیستوفر هوشمند'!D74=20,#REF!,IF('لیستوفر هوشمند'!D74=22,#REF!,IF('لیستوفر هوشمند'!D74=24,#REF!,IF('لیستوفر هوشمند'!D74=25,#REF!,IF('لیستوفر هوشمند'!D74=26,#REF!,IF('لیستوفر هوشمند'!D74=28,#REF!,IF('لیستوفر هوشمند'!D74=30,#REF!,IF('لیستوفر هوشمند'!D74=32,#REF!,0)))))))))))))))</f>
        <v>0</v>
      </c>
      <c r="I74" s="24">
        <f t="shared" si="9"/>
        <v>0</v>
      </c>
      <c r="J74" s="3"/>
      <c r="K74" s="29"/>
      <c r="V74" s="5">
        <f t="array" ref="V74">IFERROR(INDEX($D$4:$D$100,MATCH(0,COUNTIF($V$3:V8,$D$4:$D$100),0)),"")</f>
        <v>18</v>
      </c>
      <c r="X74" s="5">
        <f t="array" ref="X74">IFERROR(INDEX($K$4:$K$100,MATCH(0,COUNTIF($X$3:X73,$K$4:$K$100),0),0),0)</f>
        <v>0</v>
      </c>
    </row>
    <row r="75" spans="2:24" ht="39.9" hidden="1" customHeight="1" thickBot="1">
      <c r="B75" s="14">
        <v>72</v>
      </c>
      <c r="C75" s="15" t="s">
        <v>18</v>
      </c>
      <c r="D75" s="16"/>
      <c r="E75" s="16">
        <v>0</v>
      </c>
      <c r="F75" s="17">
        <v>1.8</v>
      </c>
      <c r="G75" s="18">
        <f t="shared" ref="G75:G88" si="10">F75*E75</f>
        <v>0</v>
      </c>
      <c r="H75" s="18">
        <f>IF(D75=6,#REF!,IF('لیستوفر هوشمند'!D75=8,#REF!,IF('لیستوفر هوشمند'!D75=10,#REF!,IF(D75=12,#REF!,IF('لیستوفر هوشمند'!D75=14,#REF!,IF('لیستوفر هوشمند'!D75=16,#REF!,IF('لیستوفر هوشمند'!D75=18,#REF!,IF('لیستوفر هوشمند'!D75=20,#REF!,IF('لیستوفر هوشمند'!D75=22,#REF!,IF('لیستوفر هوشمند'!D75=24,#REF!,IF('لیستوفر هوشمند'!D75=25,#REF!,IF('لیستوفر هوشمند'!D75=26,#REF!,IF('لیستوفر هوشمند'!D75=28,#REF!,IF('لیستوفر هوشمند'!D75=30,#REF!,IF('لیستوفر هوشمند'!D75=32,#REF!,0)))))))))))))))</f>
        <v>0</v>
      </c>
      <c r="I75" s="24">
        <f t="shared" si="9"/>
        <v>0</v>
      </c>
      <c r="J75" s="3"/>
      <c r="K75" s="29"/>
      <c r="V75" s="5">
        <f t="array" ref="V75">IFERROR(INDEX($D$4:$D$100,MATCH(0,COUNTIF($V$3:V9,$D$4:$D$100),0)),"")</f>
        <v>20</v>
      </c>
      <c r="X75" s="5">
        <f t="array" ref="X75">IFERROR(INDEX($K$4:$K$100,MATCH(0,COUNTIF($X$3:X74,$K$4:$K$100),0),0),0)</f>
        <v>0</v>
      </c>
    </row>
    <row r="76" spans="2:24" ht="39.9" hidden="1" customHeight="1" thickBot="1">
      <c r="B76" s="14">
        <v>73</v>
      </c>
      <c r="C76" s="15" t="s">
        <v>18</v>
      </c>
      <c r="D76" s="16"/>
      <c r="E76" s="16">
        <v>0</v>
      </c>
      <c r="F76" s="17">
        <v>1.8</v>
      </c>
      <c r="G76" s="18">
        <f t="shared" si="10"/>
        <v>0</v>
      </c>
      <c r="H76" s="18">
        <f>IF(D76=6,#REF!,IF('لیستوفر هوشمند'!D76=8,#REF!,IF('لیستوفر هوشمند'!D76=10,#REF!,IF(D76=12,#REF!,IF('لیستوفر هوشمند'!D76=14,#REF!,IF('لیستوفر هوشمند'!D76=16,#REF!,IF('لیستوفر هوشمند'!D76=18,#REF!,IF('لیستوفر هوشمند'!D76=20,#REF!,IF('لیستوفر هوشمند'!D76=22,#REF!,IF('لیستوفر هوشمند'!D76=24,#REF!,IF('لیستوفر هوشمند'!D76=25,#REF!,IF('لیستوفر هوشمند'!D76=26,#REF!,IF('لیستوفر هوشمند'!D76=28,#REF!,IF('لیستوفر هوشمند'!D76=30,#REF!,IF('لیستوفر هوشمند'!D76=32,#REF!,0)))))))))))))))</f>
        <v>0</v>
      </c>
      <c r="I76" s="24">
        <f t="shared" si="9"/>
        <v>0</v>
      </c>
      <c r="J76" s="3"/>
      <c r="K76" s="29"/>
      <c r="V76" s="5">
        <f t="array" ref="V76">IFERROR(INDEX($D$4:$D$100,MATCH(0,COUNTIF($V$3:V10,$D$4:$D$100),0)),"")</f>
        <v>22</v>
      </c>
      <c r="X76" s="5">
        <f t="array" ref="X76">IFERROR(INDEX($K$4:$K$100,MATCH(0,COUNTIF($X$3:X75,$K$4:$K$100),0),0),0)</f>
        <v>0</v>
      </c>
    </row>
    <row r="77" spans="2:24" ht="39.9" hidden="1" customHeight="1" thickBot="1">
      <c r="B77" s="14">
        <v>74</v>
      </c>
      <c r="C77" s="15" t="s">
        <v>18</v>
      </c>
      <c r="D77" s="16"/>
      <c r="E77" s="16">
        <v>0</v>
      </c>
      <c r="F77" s="17">
        <v>1.8</v>
      </c>
      <c r="G77" s="18">
        <f t="shared" ref="G77:G86" si="11">F77*E77</f>
        <v>0</v>
      </c>
      <c r="H77" s="18">
        <f>IF(D77=6,#REF!,IF('لیستوفر هوشمند'!D77=8,#REF!,IF('لیستوفر هوشمند'!D77=10,#REF!,IF(D77=12,#REF!,IF('لیستوفر هوشمند'!D77=14,#REF!,IF('لیستوفر هوشمند'!D77=16,#REF!,IF('لیستوفر هوشمند'!D77=18,#REF!,IF('لیستوفر هوشمند'!D77=20,#REF!,IF('لیستوفر هوشمند'!D77=22,#REF!,IF('لیستوفر هوشمند'!D77=24,#REF!,IF('لیستوفر هوشمند'!D77=25,#REF!,IF('لیستوفر هوشمند'!D77=26,#REF!,IF('لیستوفر هوشمند'!D77=28,#REF!,IF('لیستوفر هوشمند'!D77=30,#REF!,IF('لیستوفر هوشمند'!D77=32,#REF!,0)))))))))))))))</f>
        <v>0</v>
      </c>
      <c r="I77" s="24">
        <f t="shared" ref="I77:I86" si="12">G77*H77</f>
        <v>0</v>
      </c>
      <c r="J77" s="3"/>
      <c r="K77" s="29"/>
      <c r="V77" s="5">
        <f t="array" ref="V77">IFERROR(INDEX($D$4:$D$100,MATCH(0,COUNTIF($V1:V$3,$D$4:$D$100),0)),"")</f>
        <v>8</v>
      </c>
      <c r="X77" s="5">
        <f t="array" ref="X77">IFERROR(INDEX($K$4:$K$100,MATCH(0,COUNTIF($X$3:X76,$K$4:$K$100),0),0),0)</f>
        <v>0</v>
      </c>
    </row>
    <row r="78" spans="2:24" ht="39.9" hidden="1" customHeight="1" thickBot="1">
      <c r="B78" s="14">
        <v>75</v>
      </c>
      <c r="C78" s="15" t="s">
        <v>18</v>
      </c>
      <c r="D78" s="16"/>
      <c r="E78" s="16">
        <v>0</v>
      </c>
      <c r="F78" s="17">
        <v>1.8</v>
      </c>
      <c r="G78" s="18">
        <f t="shared" si="11"/>
        <v>0</v>
      </c>
      <c r="H78" s="18">
        <f>IF(D78=6,#REF!,IF('لیستوفر هوشمند'!D78=8,#REF!,IF('لیستوفر هوشمند'!D78=10,#REF!,IF(D78=12,#REF!,IF('لیستوفر هوشمند'!D78=14,#REF!,IF('لیستوفر هوشمند'!D78=16,#REF!,IF('لیستوفر هوشمند'!D78=18,#REF!,IF('لیستوفر هوشمند'!D78=20,#REF!,IF('لیستوفر هوشمند'!D78=22,#REF!,IF('لیستوفر هوشمند'!D78=24,#REF!,IF('لیستوفر هوشمند'!D78=25,#REF!,IF('لیستوفر هوشمند'!D78=26,#REF!,IF('لیستوفر هوشمند'!D78=28,#REF!,IF('لیستوفر هوشمند'!D78=30,#REF!,IF('لیستوفر هوشمند'!D78=32,#REF!,0)))))))))))))))</f>
        <v>0</v>
      </c>
      <c r="I78" s="24">
        <f t="shared" si="12"/>
        <v>0</v>
      </c>
      <c r="J78" s="3"/>
      <c r="K78" s="29"/>
      <c r="V78" s="5">
        <f t="array" ref="V78">IFERROR(INDEX($D$4:$D$100,MATCH(0,COUNTIF($V2:V$3,$D$4:$D$100),0)),"")</f>
        <v>8</v>
      </c>
      <c r="X78" s="5">
        <f t="array" ref="X78">IFERROR(INDEX($K$4:$K$100,MATCH(0,COUNTIF($X$3:X77,$K$4:$K$100),0),0),0)</f>
        <v>0</v>
      </c>
    </row>
    <row r="79" spans="2:24" ht="39.9" hidden="1" customHeight="1" thickBot="1">
      <c r="B79" s="14">
        <v>76</v>
      </c>
      <c r="C79" s="15" t="s">
        <v>18</v>
      </c>
      <c r="D79" s="16"/>
      <c r="E79" s="16">
        <v>0</v>
      </c>
      <c r="F79" s="17">
        <v>1.8</v>
      </c>
      <c r="G79" s="18">
        <f t="shared" si="11"/>
        <v>0</v>
      </c>
      <c r="H79" s="18">
        <f>IF(D79=6,#REF!,IF('لیستوفر هوشمند'!D79=8,#REF!,IF('لیستوفر هوشمند'!D79=10,#REF!,IF(D79=12,#REF!,IF('لیستوفر هوشمند'!D79=14,#REF!,IF('لیستوفر هوشمند'!D79=16,#REF!,IF('لیستوفر هوشمند'!D79=18,#REF!,IF('لیستوفر هوشمند'!D79=20,#REF!,IF('لیستوفر هوشمند'!D79=22,#REF!,IF('لیستوفر هوشمند'!D79=24,#REF!,IF('لیستوفر هوشمند'!D79=25,#REF!,IF('لیستوفر هوشمند'!D79=26,#REF!,IF('لیستوفر هوشمند'!D79=28,#REF!,IF('لیستوفر هوشمند'!D79=30,#REF!,IF('لیستوفر هوشمند'!D79=32,#REF!,0)))))))))))))))</f>
        <v>0</v>
      </c>
      <c r="I79" s="24">
        <f t="shared" si="12"/>
        <v>0</v>
      </c>
      <c r="J79" s="3"/>
      <c r="K79" s="29"/>
      <c r="V79" s="5">
        <f t="array" ref="V79">IFERROR(INDEX($D$4:$D$100,MATCH(0,COUNTIF($V$3:V3,$D$4:$D$100),0)),"")</f>
        <v>8</v>
      </c>
      <c r="X79" s="5">
        <f t="array" ref="X79">IFERROR(INDEX($K$4:$K$100,MATCH(0,COUNTIF($X$3:X78,$K$4:$K$100),0),0),0)</f>
        <v>0</v>
      </c>
    </row>
    <row r="80" spans="2:24" ht="39.9" hidden="1" customHeight="1" thickBot="1">
      <c r="B80" s="14">
        <v>77</v>
      </c>
      <c r="C80" s="15" t="s">
        <v>18</v>
      </c>
      <c r="D80" s="16"/>
      <c r="E80" s="16">
        <v>0</v>
      </c>
      <c r="F80" s="17">
        <v>1.8</v>
      </c>
      <c r="G80" s="18">
        <f t="shared" si="11"/>
        <v>0</v>
      </c>
      <c r="H80" s="18">
        <f>IF(D80=6,#REF!,IF('لیستوفر هوشمند'!D80=8,#REF!,IF('لیستوفر هوشمند'!D80=10,#REF!,IF(D80=12,#REF!,IF('لیستوفر هوشمند'!D80=14,#REF!,IF('لیستوفر هوشمند'!D80=16,#REF!,IF('لیستوفر هوشمند'!D80=18,#REF!,IF('لیستوفر هوشمند'!D80=20,#REF!,IF('لیستوفر هوشمند'!D80=22,#REF!,IF('لیستوفر هوشمند'!D80=24,#REF!,IF('لیستوفر هوشمند'!D80=25,#REF!,IF('لیستوفر هوشمند'!D80=26,#REF!,IF('لیستوفر هوشمند'!D80=28,#REF!,IF('لیستوفر هوشمند'!D80=30,#REF!,IF('لیستوفر هوشمند'!D80=32,#REF!,0)))))))))))))))</f>
        <v>0</v>
      </c>
      <c r="I80" s="24">
        <f t="shared" si="12"/>
        <v>0</v>
      </c>
      <c r="J80" s="3"/>
      <c r="K80" s="29"/>
      <c r="V80" s="5">
        <f t="array" ref="V80">IFERROR(INDEX($D$4:$D$100,MATCH(0,COUNTIF($V$3:V4,$D$4:$D$100),0)),"")</f>
        <v>6</v>
      </c>
      <c r="X80" s="5">
        <f t="array" ref="X80">IFERROR(INDEX($K$4:$K$100,MATCH(0,COUNTIF($X$3:X79,$K$4:$K$100),0),0),0)</f>
        <v>0</v>
      </c>
    </row>
    <row r="81" spans="2:24" ht="39.9" hidden="1" customHeight="1" thickBot="1">
      <c r="B81" s="14">
        <v>78</v>
      </c>
      <c r="C81" s="15" t="s">
        <v>18</v>
      </c>
      <c r="D81" s="16"/>
      <c r="E81" s="16">
        <v>0</v>
      </c>
      <c r="F81" s="17">
        <v>1.8</v>
      </c>
      <c r="G81" s="18">
        <f t="shared" si="11"/>
        <v>0</v>
      </c>
      <c r="H81" s="18">
        <f>IF(D81=6,#REF!,IF('لیستوفر هوشمند'!D81=8,#REF!,IF('لیستوفر هوشمند'!D81=10,#REF!,IF(D81=12,#REF!,IF('لیستوفر هوشمند'!D81=14,#REF!,IF('لیستوفر هوشمند'!D81=16,#REF!,IF('لیستوفر هوشمند'!D81=18,#REF!,IF('لیستوفر هوشمند'!D81=20,#REF!,IF('لیستوفر هوشمند'!D81=22,#REF!,IF('لیستوفر هوشمند'!D81=24,#REF!,IF('لیستوفر هوشمند'!D81=25,#REF!,IF('لیستوفر هوشمند'!D81=26,#REF!,IF('لیستوفر هوشمند'!D81=28,#REF!,IF('لیستوفر هوشمند'!D81=30,#REF!,IF('لیستوفر هوشمند'!D81=32,#REF!,0)))))))))))))))</f>
        <v>0</v>
      </c>
      <c r="I81" s="24">
        <f t="shared" si="12"/>
        <v>0</v>
      </c>
      <c r="J81" s="3"/>
      <c r="K81" s="29"/>
      <c r="V81" s="5">
        <f t="array" ref="V81">IFERROR(INDEX($D$4:$D$100,MATCH(0,COUNTIF($V$3:V5,$D$4:$D$100),0)),"")</f>
        <v>12</v>
      </c>
      <c r="X81" s="5">
        <f t="array" ref="X81">IFERROR(INDEX($K$4:$K$100,MATCH(0,COUNTIF($X$3:X80,$K$4:$K$100),0),0),0)</f>
        <v>0</v>
      </c>
    </row>
    <row r="82" spans="2:24" ht="39.9" hidden="1" customHeight="1" thickBot="1">
      <c r="B82" s="14">
        <v>79</v>
      </c>
      <c r="C82" s="15" t="s">
        <v>18</v>
      </c>
      <c r="D82" s="16"/>
      <c r="E82" s="16">
        <v>0</v>
      </c>
      <c r="F82" s="17">
        <v>1.8</v>
      </c>
      <c r="G82" s="18">
        <f t="shared" si="11"/>
        <v>0</v>
      </c>
      <c r="H82" s="18">
        <f>IF(D82=6,#REF!,IF('لیستوفر هوشمند'!D82=8,#REF!,IF('لیستوفر هوشمند'!D82=10,#REF!,IF(D82=12,#REF!,IF('لیستوفر هوشمند'!D82=14,#REF!,IF('لیستوفر هوشمند'!D82=16,#REF!,IF('لیستوفر هوشمند'!D82=18,#REF!,IF('لیستوفر هوشمند'!D82=20,#REF!,IF('لیستوفر هوشمند'!D82=22,#REF!,IF('لیستوفر هوشمند'!D82=24,#REF!,IF('لیستوفر هوشمند'!D82=25,#REF!,IF('لیستوفر هوشمند'!D82=26,#REF!,IF('لیستوفر هوشمند'!D82=28,#REF!,IF('لیستوفر هوشمند'!D82=30,#REF!,IF('لیستوفر هوشمند'!D82=32,#REF!,0)))))))))))))))</f>
        <v>0</v>
      </c>
      <c r="I82" s="24">
        <f t="shared" si="12"/>
        <v>0</v>
      </c>
      <c r="J82" s="3"/>
      <c r="K82" s="29"/>
      <c r="V82" s="5">
        <f t="array" ref="V82">IFERROR(INDEX($D$4:$D$100,MATCH(0,COUNTIF($V$3:V6,$D$4:$D$100),0)),"")</f>
        <v>14</v>
      </c>
      <c r="X82" s="5">
        <f t="array" ref="X82">IFERROR(INDEX($K$4:$K$100,MATCH(0,COUNTIF($X$3:X81,$K$4:$K$100),0),0),0)</f>
        <v>0</v>
      </c>
    </row>
    <row r="83" spans="2:24" ht="39.9" hidden="1" customHeight="1" thickBot="1">
      <c r="B83" s="14">
        <v>80</v>
      </c>
      <c r="C83" s="15" t="s">
        <v>18</v>
      </c>
      <c r="D83" s="16"/>
      <c r="E83" s="16">
        <v>0</v>
      </c>
      <c r="F83" s="17">
        <v>1.8</v>
      </c>
      <c r="G83" s="18">
        <f t="shared" si="11"/>
        <v>0</v>
      </c>
      <c r="H83" s="18">
        <f>IF(D83=6,#REF!,IF('لیستوفر هوشمند'!D83=8,#REF!,IF('لیستوفر هوشمند'!D83=10,#REF!,IF(D83=12,#REF!,IF('لیستوفر هوشمند'!D83=14,#REF!,IF('لیستوفر هوشمند'!D83=16,#REF!,IF('لیستوفر هوشمند'!D83=18,#REF!,IF('لیستوفر هوشمند'!D83=20,#REF!,IF('لیستوفر هوشمند'!D83=22,#REF!,IF('لیستوفر هوشمند'!D83=24,#REF!,IF('لیستوفر هوشمند'!D83=25,#REF!,IF('لیستوفر هوشمند'!D83=26,#REF!,IF('لیستوفر هوشمند'!D83=28,#REF!,IF('لیستوفر هوشمند'!D83=30,#REF!,IF('لیستوفر هوشمند'!D83=32,#REF!,0)))))))))))))))</f>
        <v>0</v>
      </c>
      <c r="I83" s="24">
        <f t="shared" si="12"/>
        <v>0</v>
      </c>
      <c r="J83" s="3"/>
      <c r="K83" s="29"/>
      <c r="V83" s="5">
        <f t="array" ref="V83">IFERROR(INDEX($D$4:$D$100,MATCH(0,COUNTIF($V$3:V7,$D$4:$D$100),0)),"")</f>
        <v>16</v>
      </c>
      <c r="X83" s="5">
        <f t="array" ref="X83">IFERROR(INDEX($K$4:$K$100,MATCH(0,COUNTIF($X$3:X82,$K$4:$K$100),0),0),0)</f>
        <v>0</v>
      </c>
    </row>
    <row r="84" spans="2:24" ht="39.9" hidden="1" customHeight="1" thickBot="1">
      <c r="B84" s="14">
        <v>81</v>
      </c>
      <c r="C84" s="15" t="s">
        <v>18</v>
      </c>
      <c r="D84" s="16"/>
      <c r="E84" s="16">
        <v>0</v>
      </c>
      <c r="F84" s="17">
        <v>1.8</v>
      </c>
      <c r="G84" s="18">
        <f t="shared" si="11"/>
        <v>0</v>
      </c>
      <c r="H84" s="18">
        <f>IF(D84=6,#REF!,IF('لیستوفر هوشمند'!D84=8,#REF!,IF('لیستوفر هوشمند'!D84=10,#REF!,IF(D84=12,#REF!,IF('لیستوفر هوشمند'!D84=14,#REF!,IF('لیستوفر هوشمند'!D84=16,#REF!,IF('لیستوفر هوشمند'!D84=18,#REF!,IF('لیستوفر هوشمند'!D84=20,#REF!,IF('لیستوفر هوشمند'!D84=22,#REF!,IF('لیستوفر هوشمند'!D84=24,#REF!,IF('لیستوفر هوشمند'!D84=25,#REF!,IF('لیستوفر هوشمند'!D84=26,#REF!,IF('لیستوفر هوشمند'!D84=28,#REF!,IF('لیستوفر هوشمند'!D84=30,#REF!,IF('لیستوفر هوشمند'!D84=32,#REF!,0)))))))))))))))</f>
        <v>0</v>
      </c>
      <c r="I84" s="24">
        <f t="shared" si="12"/>
        <v>0</v>
      </c>
      <c r="J84" s="3"/>
      <c r="K84" s="29"/>
      <c r="V84" s="5">
        <f t="array" ref="V84">IFERROR(INDEX($D$4:$D$100,MATCH(0,COUNTIF($V$3:V8,$D$4:$D$100),0)),"")</f>
        <v>18</v>
      </c>
      <c r="X84" s="5">
        <f t="array" ref="X84">IFERROR(INDEX($K$4:$K$100,MATCH(0,COUNTIF($X$3:X83,$K$4:$K$100),0),0),0)</f>
        <v>0</v>
      </c>
    </row>
    <row r="85" spans="2:24" ht="39.9" hidden="1" customHeight="1" thickBot="1">
      <c r="B85" s="14">
        <v>82</v>
      </c>
      <c r="C85" s="15" t="s">
        <v>18</v>
      </c>
      <c r="D85" s="16"/>
      <c r="E85" s="16">
        <v>0</v>
      </c>
      <c r="F85" s="17">
        <v>1.8</v>
      </c>
      <c r="G85" s="18">
        <f t="shared" si="11"/>
        <v>0</v>
      </c>
      <c r="H85" s="18">
        <f>IF(D85=6,#REF!,IF('لیستوفر هوشمند'!D85=8,#REF!,IF('لیستوفر هوشمند'!D85=10,#REF!,IF(D85=12,#REF!,IF('لیستوفر هوشمند'!D85=14,#REF!,IF('لیستوفر هوشمند'!D85=16,#REF!,IF('لیستوفر هوشمند'!D85=18,#REF!,IF('لیستوفر هوشمند'!D85=20,#REF!,IF('لیستوفر هوشمند'!D85=22,#REF!,IF('لیستوفر هوشمند'!D85=24,#REF!,IF('لیستوفر هوشمند'!D85=25,#REF!,IF('لیستوفر هوشمند'!D85=26,#REF!,IF('لیستوفر هوشمند'!D85=28,#REF!,IF('لیستوفر هوشمند'!D85=30,#REF!,IF('لیستوفر هوشمند'!D85=32,#REF!,0)))))))))))))))</f>
        <v>0</v>
      </c>
      <c r="I85" s="24">
        <f t="shared" si="12"/>
        <v>0</v>
      </c>
      <c r="J85" s="3"/>
      <c r="K85" s="29"/>
      <c r="V85" s="5">
        <f t="array" ref="V85">IFERROR(INDEX($D$4:$D$100,MATCH(0,COUNTIF($V$3:V9,$D$4:$D$100),0)),"")</f>
        <v>20</v>
      </c>
      <c r="X85" s="5">
        <f t="array" ref="X85">IFERROR(INDEX($K$4:$K$100,MATCH(0,COUNTIF($X$3:X84,$K$4:$K$100),0),0),0)</f>
        <v>0</v>
      </c>
    </row>
    <row r="86" spans="2:24" ht="39.9" hidden="1" customHeight="1" thickBot="1">
      <c r="B86" s="14">
        <v>83</v>
      </c>
      <c r="C86" s="15" t="s">
        <v>18</v>
      </c>
      <c r="D86" s="16"/>
      <c r="E86" s="16">
        <v>0</v>
      </c>
      <c r="F86" s="17">
        <v>1.8</v>
      </c>
      <c r="G86" s="18">
        <f t="shared" si="11"/>
        <v>0</v>
      </c>
      <c r="H86" s="18">
        <f>IF(D86=6,#REF!,IF('لیستوفر هوشمند'!D86=8,#REF!,IF('لیستوفر هوشمند'!D86=10,#REF!,IF(D86=12,#REF!,IF('لیستوفر هوشمند'!D86=14,#REF!,IF('لیستوفر هوشمند'!D86=16,#REF!,IF('لیستوفر هوشمند'!D86=18,#REF!,IF('لیستوفر هوشمند'!D86=20,#REF!,IF('لیستوفر هوشمند'!D86=22,#REF!,IF('لیستوفر هوشمند'!D86=24,#REF!,IF('لیستوفر هوشمند'!D86=25,#REF!,IF('لیستوفر هوشمند'!D86=26,#REF!,IF('لیستوفر هوشمند'!D86=28,#REF!,IF('لیستوفر هوشمند'!D86=30,#REF!,IF('لیستوفر هوشمند'!D86=32,#REF!,0)))))))))))))))</f>
        <v>0</v>
      </c>
      <c r="I86" s="24">
        <f t="shared" si="12"/>
        <v>0</v>
      </c>
      <c r="J86" s="3"/>
      <c r="K86" s="29"/>
      <c r="V86" s="5">
        <f t="array" ref="V86">IFERROR(INDEX($D$4:$D$100,MATCH(0,COUNTIF($V$3:V10,$D$4:$D$100),0)),"")</f>
        <v>22</v>
      </c>
      <c r="X86" s="5">
        <f t="array" ref="X86">IFERROR(INDEX($K$4:$K$100,MATCH(0,COUNTIF($X$3:X85,$K$4:$K$100),0),0),0)</f>
        <v>0</v>
      </c>
    </row>
    <row r="87" spans="2:24" ht="39.9" hidden="1" customHeight="1" thickBot="1">
      <c r="B87" s="14">
        <v>84</v>
      </c>
      <c r="C87" s="15" t="s">
        <v>18</v>
      </c>
      <c r="D87" s="16"/>
      <c r="E87" s="16">
        <v>0</v>
      </c>
      <c r="F87" s="17">
        <v>1.8</v>
      </c>
      <c r="G87" s="18">
        <f t="shared" si="10"/>
        <v>0</v>
      </c>
      <c r="H87" s="18">
        <f>IF(D87=6,#REF!,IF('لیستوفر هوشمند'!D87=8,#REF!,IF('لیستوفر هوشمند'!D87=10,#REF!,IF(D87=12,#REF!,IF('لیستوفر هوشمند'!D87=14,#REF!,IF('لیستوفر هوشمند'!D87=16,#REF!,IF('لیستوفر هوشمند'!D87=18,#REF!,IF('لیستوفر هوشمند'!D87=20,#REF!,IF('لیستوفر هوشمند'!D87=22,#REF!,IF('لیستوفر هوشمند'!D87=24,#REF!,IF('لیستوفر هوشمند'!D87=25,#REF!,IF('لیستوفر هوشمند'!D87=26,#REF!,IF('لیستوفر هوشمند'!D87=28,#REF!,IF('لیستوفر هوشمند'!D87=30,#REF!,IF('لیستوفر هوشمند'!D87=32,#REF!,0)))))))))))))))</f>
        <v>0</v>
      </c>
      <c r="I87" s="24">
        <f t="shared" si="9"/>
        <v>0</v>
      </c>
      <c r="J87" s="3"/>
      <c r="K87" s="29"/>
      <c r="V87" s="5">
        <f t="array" ref="V87">IFERROR(INDEX($D$4:$D$100,MATCH(0,COUNTIF($V$3:V11,$D$4:$D$100),0)),"")</f>
        <v>24</v>
      </c>
      <c r="X87" s="5">
        <f t="array" ref="X87">IFERROR(INDEX($K$4:$K$100,MATCH(0,COUNTIF($X$3:X86,$K$4:$K$100),0),0),0)</f>
        <v>0</v>
      </c>
    </row>
    <row r="88" spans="2:24" ht="39.9" hidden="1" customHeight="1" thickBot="1">
      <c r="B88" s="14">
        <v>85</v>
      </c>
      <c r="C88" s="15" t="s">
        <v>18</v>
      </c>
      <c r="D88" s="16"/>
      <c r="E88" s="16">
        <v>0</v>
      </c>
      <c r="F88" s="17">
        <v>1.8</v>
      </c>
      <c r="G88" s="18">
        <f t="shared" si="10"/>
        <v>0</v>
      </c>
      <c r="H88" s="18">
        <f>IF(D88=6,#REF!,IF('لیستوفر هوشمند'!D88=8,#REF!,IF('لیستوفر هوشمند'!D88=10,#REF!,IF(D88=12,#REF!,IF('لیستوفر هوشمند'!D88=14,#REF!,IF('لیستوفر هوشمند'!D88=16,#REF!,IF('لیستوفر هوشمند'!D88=18,#REF!,IF('لیستوفر هوشمند'!D88=20,#REF!,IF('لیستوفر هوشمند'!D88=22,#REF!,IF('لیستوفر هوشمند'!D88=24,#REF!,IF('لیستوفر هوشمند'!D88=25,#REF!,IF('لیستوفر هوشمند'!D88=26,#REF!,IF('لیستوفر هوشمند'!D88=28,#REF!,IF('لیستوفر هوشمند'!D88=30,#REF!,IF('لیستوفر هوشمند'!D88=32,#REF!,0)))))))))))))))</f>
        <v>0</v>
      </c>
      <c r="I88" s="24">
        <f t="shared" si="9"/>
        <v>0</v>
      </c>
      <c r="J88" s="3"/>
      <c r="K88" s="29"/>
      <c r="V88" s="5">
        <f t="array" ref="V88">IFERROR(INDEX($D$4:$D$100,MATCH(0,COUNTIF($V$3:V12,$D$4:$D$100),0)),"")</f>
        <v>25</v>
      </c>
      <c r="X88" s="5">
        <f t="array" ref="X88">IFERROR(INDEX($K$4:$K$100,MATCH(0,COUNTIF($X$3:X87,$K$4:$K$100),0),0),0)</f>
        <v>0</v>
      </c>
    </row>
    <row r="89" spans="2:24" ht="39.9" hidden="1" customHeight="1" thickBot="1">
      <c r="B89" s="14">
        <v>86</v>
      </c>
      <c r="C89" s="15" t="s">
        <v>18</v>
      </c>
      <c r="D89" s="16"/>
      <c r="E89" s="16">
        <v>0</v>
      </c>
      <c r="F89" s="17">
        <v>1.8</v>
      </c>
      <c r="G89" s="18">
        <f t="shared" ref="G89:G96" si="13">F89*E89</f>
        <v>0</v>
      </c>
      <c r="H89" s="18">
        <f>IF(D89=6,#REF!,IF('لیستوفر هوشمند'!D89=8,#REF!,IF('لیستوفر هوشمند'!D89=10,#REF!,IF(D89=12,#REF!,IF('لیستوفر هوشمند'!D89=14,#REF!,IF('لیستوفر هوشمند'!D89=16,#REF!,IF('لیستوفر هوشمند'!D89=18,#REF!,IF('لیستوفر هوشمند'!D89=20,#REF!,IF('لیستوفر هوشمند'!D89=22,#REF!,IF('لیستوفر هوشمند'!D89=24,#REF!,IF('لیستوفر هوشمند'!D89=25,#REF!,IF('لیستوفر هوشمند'!D89=26,#REF!,IF('لیستوفر هوشمند'!D89=28,#REF!,IF('لیستوفر هوشمند'!D89=30,#REF!,IF('لیستوفر هوشمند'!D89=32,#REF!,0)))))))))))))))</f>
        <v>0</v>
      </c>
      <c r="I89" s="24">
        <f t="shared" si="4"/>
        <v>0</v>
      </c>
      <c r="J89" s="3"/>
      <c r="K89" s="29"/>
      <c r="V89" s="5">
        <f t="array" ref="V89">IFERROR(INDEX($D$4:$D$100,MATCH(0,COUNTIF($V$3:V13,$D$4:$D$100),0)),"")</f>
        <v>26</v>
      </c>
      <c r="X89" s="5">
        <f t="array" ref="X89">IFERROR(INDEX($K$4:$K$100,MATCH(0,COUNTIF($X$3:X88,$K$4:$K$100),0),0),0)</f>
        <v>0</v>
      </c>
    </row>
    <row r="90" spans="2:24" ht="39.9" hidden="1" customHeight="1" thickBot="1">
      <c r="B90" s="14">
        <v>87</v>
      </c>
      <c r="C90" s="15" t="s">
        <v>18</v>
      </c>
      <c r="D90" s="16"/>
      <c r="E90" s="16">
        <v>0</v>
      </c>
      <c r="F90" s="17">
        <v>1.8</v>
      </c>
      <c r="G90" s="18">
        <f t="shared" si="13"/>
        <v>0</v>
      </c>
      <c r="H90" s="18">
        <f>IF(D90=6,#REF!,IF('لیستوفر هوشمند'!D90=8,#REF!,IF('لیستوفر هوشمند'!D90=10,#REF!,IF(D90=12,#REF!,IF('لیستوفر هوشمند'!D90=14,#REF!,IF('لیستوفر هوشمند'!D90=16,#REF!,IF('لیستوفر هوشمند'!D90=18,#REF!,IF('لیستوفر هوشمند'!D90=20,#REF!,IF('لیستوفر هوشمند'!D90=22,#REF!,IF('لیستوفر هوشمند'!D90=24,#REF!,IF('لیستوفر هوشمند'!D90=25,#REF!,IF('لیستوفر هوشمند'!D90=26,#REF!,IF('لیستوفر هوشمند'!D90=28,#REF!,IF('لیستوفر هوشمند'!D90=30,#REF!,IF('لیستوفر هوشمند'!D90=32,#REF!,0)))))))))))))))</f>
        <v>0</v>
      </c>
      <c r="I90" s="24">
        <f t="shared" si="4"/>
        <v>0</v>
      </c>
      <c r="J90" s="3"/>
      <c r="K90" s="29"/>
      <c r="V90" s="5">
        <f t="array" ref="V90">IFERROR(INDEX($D$4:$D$100,MATCH(0,COUNTIF($V$3:V14,$D$4:$D$100),0)),"")</f>
        <v>28</v>
      </c>
      <c r="X90" s="5">
        <f t="array" ref="X90">IFERROR(INDEX($K$4:$K$100,MATCH(0,COUNTIF($X$3:X89,$K$4:$K$100),0),0),0)</f>
        <v>0</v>
      </c>
    </row>
    <row r="91" spans="2:24" ht="39.9" hidden="1" customHeight="1" thickBot="1">
      <c r="B91" s="14">
        <v>88</v>
      </c>
      <c r="C91" s="15" t="s">
        <v>18</v>
      </c>
      <c r="D91" s="16"/>
      <c r="E91" s="16">
        <v>0</v>
      </c>
      <c r="F91" s="17">
        <v>1.8</v>
      </c>
      <c r="G91" s="18">
        <f t="shared" si="13"/>
        <v>0</v>
      </c>
      <c r="H91" s="18">
        <f>IF(D91=6,#REF!,IF('لیستوفر هوشمند'!D91=8,#REF!,IF('لیستوفر هوشمند'!D91=10,#REF!,IF(D91=12,#REF!,IF('لیستوفر هوشمند'!D91=14,#REF!,IF('لیستوفر هوشمند'!D91=16,#REF!,IF('لیستوفر هوشمند'!D91=18,#REF!,IF('لیستوفر هوشمند'!D91=20,#REF!,IF('لیستوفر هوشمند'!D91=22,#REF!,IF('لیستوفر هوشمند'!D91=24,#REF!,IF('لیستوفر هوشمند'!D91=25,#REF!,IF('لیستوفر هوشمند'!D91=26,#REF!,IF('لیستوفر هوشمند'!D91=28,#REF!,IF('لیستوفر هوشمند'!D91=30,#REF!,IF('لیستوفر هوشمند'!D91=32,#REF!,0)))))))))))))))</f>
        <v>0</v>
      </c>
      <c r="I91" s="24">
        <f t="shared" ref="I91:I96" si="14">G91*H91</f>
        <v>0</v>
      </c>
      <c r="J91" s="3"/>
      <c r="K91" s="29"/>
      <c r="V91" s="5">
        <f t="array" ref="V91">IFERROR(INDEX($D$4:$D$100,MATCH(0,COUNTIF($V$3:V15,$D$4:$D$100),0)),"")</f>
        <v>30</v>
      </c>
      <c r="X91" s="5">
        <f t="array" ref="X91">IFERROR(INDEX($K$4:$K$100,MATCH(0,COUNTIF($X$3:X90,$K$4:$K$100),0),0),0)</f>
        <v>0</v>
      </c>
    </row>
    <row r="92" spans="2:24" ht="39.9" hidden="1" customHeight="1" thickBot="1">
      <c r="B92" s="14">
        <v>89</v>
      </c>
      <c r="C92" s="15" t="s">
        <v>18</v>
      </c>
      <c r="D92" s="16"/>
      <c r="E92" s="16">
        <v>0</v>
      </c>
      <c r="F92" s="17">
        <v>1.8</v>
      </c>
      <c r="G92" s="18">
        <f t="shared" si="13"/>
        <v>0</v>
      </c>
      <c r="H92" s="18">
        <f>IF(D92=6,#REF!,IF('لیستوفر هوشمند'!D92=8,#REF!,IF('لیستوفر هوشمند'!D92=10,#REF!,IF(D92=12,#REF!,IF('لیستوفر هوشمند'!D92=14,#REF!,IF('لیستوفر هوشمند'!D92=16,#REF!,IF('لیستوفر هوشمند'!D92=18,#REF!,IF('لیستوفر هوشمند'!D92=20,#REF!,IF('لیستوفر هوشمند'!D92=22,#REF!,IF('لیستوفر هوشمند'!D92=24,#REF!,IF('لیستوفر هوشمند'!D92=25,#REF!,IF('لیستوفر هوشمند'!D92=26,#REF!,IF('لیستوفر هوشمند'!D92=28,#REF!,IF('لیستوفر هوشمند'!D92=30,#REF!,IF('لیستوفر هوشمند'!D92=32,#REF!,0)))))))))))))))</f>
        <v>0</v>
      </c>
      <c r="I92" s="24">
        <f t="shared" si="14"/>
        <v>0</v>
      </c>
      <c r="J92" s="3"/>
      <c r="K92" s="29"/>
      <c r="V92" s="5">
        <f t="array" ref="V92">IFERROR(INDEX($D$4:$D$100,MATCH(0,COUNTIF($V$3:V16,$D$4:$D$100),0)),"")</f>
        <v>32</v>
      </c>
      <c r="X92" s="5">
        <f t="array" ref="X92">IFERROR(INDEX($K$4:$K$100,MATCH(0,COUNTIF($X$3:X91,$K$4:$K$100),0),0),0)</f>
        <v>0</v>
      </c>
    </row>
    <row r="93" spans="2:24" ht="39.9" hidden="1" customHeight="1" thickBot="1">
      <c r="B93" s="14">
        <v>90</v>
      </c>
      <c r="C93" s="15" t="s">
        <v>18</v>
      </c>
      <c r="D93" s="16"/>
      <c r="E93" s="16">
        <v>0</v>
      </c>
      <c r="F93" s="17">
        <v>1.8</v>
      </c>
      <c r="G93" s="18">
        <f t="shared" si="13"/>
        <v>0</v>
      </c>
      <c r="H93" s="18">
        <f>IF(D93=6,#REF!,IF('لیستوفر هوشمند'!D93=8,#REF!,IF('لیستوفر هوشمند'!D93=10,#REF!,IF(D93=12,#REF!,IF('لیستوفر هوشمند'!D93=14,#REF!,IF('لیستوفر هوشمند'!D93=16,#REF!,IF('لیستوفر هوشمند'!D93=18,#REF!,IF('لیستوفر هوشمند'!D93=20,#REF!,IF('لیستوفر هوشمند'!D93=22,#REF!,IF('لیستوفر هوشمند'!D93=24,#REF!,IF('لیستوفر هوشمند'!D93=25,#REF!,IF('لیستوفر هوشمند'!D93=26,#REF!,IF('لیستوفر هوشمند'!D93=28,#REF!,IF('لیستوفر هوشمند'!D93=30,#REF!,IF('لیستوفر هوشمند'!D93=32,#REF!,0)))))))))))))))</f>
        <v>0</v>
      </c>
      <c r="I93" s="24">
        <f t="shared" si="14"/>
        <v>0</v>
      </c>
      <c r="J93" s="3"/>
      <c r="K93" s="29"/>
      <c r="V93" s="5">
        <f t="array" ref="V93">IFERROR(INDEX($D$4:$D$100,MATCH(0,COUNTIF($V$3:V13,$D$4:$D$100),0)),"")</f>
        <v>26</v>
      </c>
      <c r="X93" s="5">
        <f t="array" ref="X93">IFERROR(INDEX($K$4:$K$100,MATCH(0,COUNTIF($X$3:X92,$K$4:$K$100),0),0),0)</f>
        <v>0</v>
      </c>
    </row>
    <row r="94" spans="2:24" ht="39.9" hidden="1" customHeight="1" thickBot="1">
      <c r="B94" s="14">
        <v>91</v>
      </c>
      <c r="C94" s="15" t="s">
        <v>18</v>
      </c>
      <c r="D94" s="16"/>
      <c r="E94" s="16">
        <v>0</v>
      </c>
      <c r="F94" s="17">
        <v>1.8</v>
      </c>
      <c r="G94" s="18">
        <f t="shared" si="13"/>
        <v>0</v>
      </c>
      <c r="H94" s="18">
        <f>IF(D94=6,#REF!,IF('لیستوفر هوشمند'!D94=8,#REF!,IF('لیستوفر هوشمند'!D94=10,#REF!,IF(D94=12,#REF!,IF('لیستوفر هوشمند'!D94=14,#REF!,IF('لیستوفر هوشمند'!D94=16,#REF!,IF('لیستوفر هوشمند'!D94=18,#REF!,IF('لیستوفر هوشمند'!D94=20,#REF!,IF('لیستوفر هوشمند'!D94=22,#REF!,IF('لیستوفر هوشمند'!D94=24,#REF!,IF('لیستوفر هوشمند'!D94=25,#REF!,IF('لیستوفر هوشمند'!D94=26,#REF!,IF('لیستوفر هوشمند'!D94=28,#REF!,IF('لیستوفر هوشمند'!D94=30,#REF!,IF('لیستوفر هوشمند'!D94=32,#REF!,0)))))))))))))))</f>
        <v>0</v>
      </c>
      <c r="I94" s="24">
        <f t="shared" si="14"/>
        <v>0</v>
      </c>
      <c r="J94" s="3"/>
      <c r="K94" s="29"/>
      <c r="V94" s="5">
        <f t="array" ref="V94">IFERROR(INDEX($D$4:$D$100,MATCH(0,COUNTIF($V$3:V14,$D$4:$D$100),0)),"")</f>
        <v>28</v>
      </c>
      <c r="X94" s="5">
        <f t="array" ref="X94">IFERROR(INDEX($K$4:$K$100,MATCH(0,COUNTIF($X$3:X93,$K$4:$K$100),0),0),0)</f>
        <v>0</v>
      </c>
    </row>
    <row r="95" spans="2:24" ht="39.9" hidden="1" customHeight="1" thickBot="1">
      <c r="B95" s="14">
        <v>92</v>
      </c>
      <c r="C95" s="15" t="s">
        <v>18</v>
      </c>
      <c r="D95" s="16"/>
      <c r="E95" s="16">
        <v>0</v>
      </c>
      <c r="F95" s="17">
        <v>1.8</v>
      </c>
      <c r="G95" s="18">
        <f t="shared" si="13"/>
        <v>0</v>
      </c>
      <c r="H95" s="18">
        <f>IF(D95=6,#REF!,IF('لیستوفر هوشمند'!D95=8,#REF!,IF('لیستوفر هوشمند'!D95=10,#REF!,IF(D95=12,#REF!,IF('لیستوفر هوشمند'!D95=14,#REF!,IF('لیستوفر هوشمند'!D95=16,#REF!,IF('لیستوفر هوشمند'!D95=18,#REF!,IF('لیستوفر هوشمند'!D95=20,#REF!,IF('لیستوفر هوشمند'!D95=22,#REF!,IF('لیستوفر هوشمند'!D95=24,#REF!,IF('لیستوفر هوشمند'!D95=25,#REF!,IF('لیستوفر هوشمند'!D95=26,#REF!,IF('لیستوفر هوشمند'!D95=28,#REF!,IF('لیستوفر هوشمند'!D95=30,#REF!,IF('لیستوفر هوشمند'!D95=32,#REF!,0)))))))))))))))</f>
        <v>0</v>
      </c>
      <c r="I95" s="24">
        <f t="shared" si="14"/>
        <v>0</v>
      </c>
      <c r="J95" s="3"/>
      <c r="K95" s="29"/>
      <c r="V95" s="5">
        <f t="array" ref="V95">IFERROR(INDEX($D$4:$D$100,MATCH(0,COUNTIF($V$3:V15,$D$4:$D$100),0)),"")</f>
        <v>30</v>
      </c>
      <c r="X95" s="5">
        <f t="array" ref="X95">IFERROR(INDEX($K$4:$K$100,MATCH(0,COUNTIF($X$3:X94,$K$4:$K$100),0),0),0)</f>
        <v>0</v>
      </c>
    </row>
    <row r="96" spans="2:24" ht="39.9" hidden="1" customHeight="1" thickBot="1">
      <c r="B96" s="14">
        <v>93</v>
      </c>
      <c r="C96" s="15" t="s">
        <v>18</v>
      </c>
      <c r="D96" s="16"/>
      <c r="E96" s="16">
        <v>0</v>
      </c>
      <c r="F96" s="17">
        <v>1.8</v>
      </c>
      <c r="G96" s="18">
        <f t="shared" si="13"/>
        <v>0</v>
      </c>
      <c r="H96" s="18">
        <f>IF(D96=6,#REF!,IF('لیستوفر هوشمند'!D96=8,#REF!,IF('لیستوفر هوشمند'!D96=10,#REF!,IF(D96=12,#REF!,IF('لیستوفر هوشمند'!D96=14,#REF!,IF('لیستوفر هوشمند'!D96=16,#REF!,IF('لیستوفر هوشمند'!D96=18,#REF!,IF('لیستوفر هوشمند'!D96=20,#REF!,IF('لیستوفر هوشمند'!D96=22,#REF!,IF('لیستوفر هوشمند'!D96=24,#REF!,IF('لیستوفر هوشمند'!D96=25,#REF!,IF('لیستوفر هوشمند'!D96=26,#REF!,IF('لیستوفر هوشمند'!D96=28,#REF!,IF('لیستوفر هوشمند'!D96=30,#REF!,IF('لیستوفر هوشمند'!D96=32,#REF!,0)))))))))))))))</f>
        <v>0</v>
      </c>
      <c r="I96" s="24">
        <f t="shared" si="14"/>
        <v>0</v>
      </c>
      <c r="J96" s="3"/>
      <c r="K96" s="29"/>
      <c r="V96" s="5">
        <f t="array" ref="V96">IFERROR(INDEX($D$4:$D$100,MATCH(0,COUNTIF($V$3:V16,$D$4:$D$100),0)),"")</f>
        <v>32</v>
      </c>
      <c r="X96" s="5">
        <f t="array" ref="X96">IFERROR(INDEX($K$4:$K$100,MATCH(0,COUNTIF($X$3:X95,$K$4:$K$100),0),0),0)</f>
        <v>0</v>
      </c>
    </row>
    <row r="97" spans="2:24" ht="39.9" hidden="1" customHeight="1" thickBot="1">
      <c r="B97" s="14">
        <v>94</v>
      </c>
      <c r="C97" s="15" t="s">
        <v>18</v>
      </c>
      <c r="D97" s="16"/>
      <c r="E97" s="16">
        <v>0</v>
      </c>
      <c r="F97" s="17">
        <v>1.8</v>
      </c>
      <c r="G97" s="18">
        <f t="shared" si="0"/>
        <v>0</v>
      </c>
      <c r="H97" s="18">
        <f>IF(D97=6,#REF!,IF('لیستوفر هوشمند'!D97=8,#REF!,IF('لیستوفر هوشمند'!D97=10,#REF!,IF(D97=12,#REF!,IF('لیستوفر هوشمند'!D97=14,#REF!,IF('لیستوفر هوشمند'!D97=16,#REF!,IF('لیستوفر هوشمند'!D97=18,#REF!,IF('لیستوفر هوشمند'!D97=20,#REF!,IF('لیستوفر هوشمند'!D97=22,#REF!,IF('لیستوفر هوشمند'!D97=24,#REF!,IF('لیستوفر هوشمند'!D97=25,#REF!,IF('لیستوفر هوشمند'!D97=26,#REF!,IF('لیستوفر هوشمند'!D97=28,#REF!,IF('لیستوفر هوشمند'!D97=30,#REF!,IF('لیستوفر هوشمند'!D97=32,#REF!,0)))))))))))))))</f>
        <v>0</v>
      </c>
      <c r="I97" s="24">
        <f t="shared" ref="I97:I98" si="15">G97*H97</f>
        <v>0</v>
      </c>
      <c r="J97" s="3"/>
      <c r="K97" s="29"/>
      <c r="V97" s="5">
        <f t="array" ref="V97">IFERROR(INDEX($D$4:$D$100,MATCH(0,COUNTIF($V$3:V17,$D$4:$D$100),0)),"")</f>
        <v>0</v>
      </c>
      <c r="X97" s="5">
        <f t="array" ref="X97">IFERROR(INDEX($K$4:$K$100,MATCH(0,COUNTIF($X$3:X96,$K$4:$K$100),0),0),0)</f>
        <v>0</v>
      </c>
    </row>
    <row r="98" spans="2:24" ht="39.9" hidden="1" customHeight="1" thickBot="1">
      <c r="B98" s="14">
        <v>95</v>
      </c>
      <c r="C98" s="15" t="s">
        <v>18</v>
      </c>
      <c r="D98" s="16"/>
      <c r="E98" s="16">
        <v>0</v>
      </c>
      <c r="F98" s="17">
        <v>1.8</v>
      </c>
      <c r="G98" s="18">
        <f t="shared" ref="G98" si="16">F98*E98</f>
        <v>0</v>
      </c>
      <c r="H98" s="18">
        <f>IF(D98=6,#REF!,IF('لیستوفر هوشمند'!D98=8,#REF!,IF('لیستوفر هوشمند'!D98=10,#REF!,IF(D98=12,#REF!,IF('لیستوفر هوشمند'!D98=14,#REF!,IF('لیستوفر هوشمند'!D98=16,#REF!,IF('لیستوفر هوشمند'!D98=18,#REF!,IF('لیستوفر هوشمند'!D98=20,#REF!,IF('لیستوفر هوشمند'!D98=22,#REF!,IF('لیستوفر هوشمند'!D98=24,#REF!,IF('لیستوفر هوشمند'!D98=25,#REF!,IF('لیستوفر هوشمند'!D98=26,#REF!,IF('لیستوفر هوشمند'!D98=28,#REF!,IF('لیستوفر هوشمند'!D98=30,#REF!,IF('لیستوفر هوشمند'!D98=32,#REF!,0)))))))))))))))</f>
        <v>0</v>
      </c>
      <c r="I98" s="24">
        <f t="shared" si="15"/>
        <v>0</v>
      </c>
      <c r="J98" s="3"/>
      <c r="K98" s="29"/>
      <c r="V98" s="5" t="str">
        <f t="array" ref="V98">IFERROR(INDEX($D$4:$D$100,MATCH(0,COUNTIF($V$3:V18,$D$4:$D$100),0)),"")</f>
        <v/>
      </c>
      <c r="X98" s="5">
        <f t="array" ref="X98">IFERROR(INDEX($K$4:$K$100,MATCH(0,COUNTIF($X$3:X97,$K$4:$K$100),0),0),0)</f>
        <v>0</v>
      </c>
    </row>
    <row r="99" spans="2:24" ht="39.9" hidden="1" customHeight="1" thickBot="1">
      <c r="B99" s="14">
        <v>96</v>
      </c>
      <c r="C99" s="15" t="s">
        <v>18</v>
      </c>
      <c r="D99" s="16"/>
      <c r="E99" s="16">
        <v>0</v>
      </c>
      <c r="F99" s="17">
        <v>1.8</v>
      </c>
      <c r="G99" s="18">
        <f t="shared" ref="G99" si="17">F99*E99</f>
        <v>0</v>
      </c>
      <c r="H99" s="18">
        <f>IF(D99=6,#REF!,IF('لیستوفر هوشمند'!D99=8,#REF!,IF('لیستوفر هوشمند'!D99=10,#REF!,IF(D99=12,#REF!,IF('لیستوفر هوشمند'!D99=14,#REF!,IF('لیستوفر هوشمند'!D99=16,#REF!,IF('لیستوفر هوشمند'!D99=18,#REF!,IF('لیستوفر هوشمند'!D99=20,#REF!,IF('لیستوفر هوشمند'!D99=22,#REF!,IF('لیستوفر هوشمند'!D99=24,#REF!,IF('لیستوفر هوشمند'!D99=25,#REF!,IF('لیستوفر هوشمند'!D99=26,#REF!,IF('لیستوفر هوشمند'!D99=28,#REF!,IF('لیستوفر هوشمند'!D99=30,#REF!,IF('لیستوفر هوشمند'!D99=32,#REF!,0)))))))))))))))</f>
        <v>0</v>
      </c>
      <c r="I99" s="24">
        <f t="shared" si="4"/>
        <v>0</v>
      </c>
      <c r="J99" s="3"/>
      <c r="K99" s="29"/>
      <c r="V99" s="5" t="str">
        <f t="array" ref="V99">IFERROR(INDEX($D$4:$D$100,MATCH(0,COUNTIF($V$3:V19,$D$4:$D$100),0)),"")</f>
        <v/>
      </c>
      <c r="X99" s="5">
        <f t="array" ref="X99">IFERROR(INDEX($K$4:$K$100,MATCH(0,COUNTIF($X$3:X98,$K$4:$K$100),0),0),0)</f>
        <v>0</v>
      </c>
    </row>
    <row r="100" spans="2:24" ht="39.9" hidden="1" customHeight="1" thickBot="1">
      <c r="B100" s="14">
        <v>97</v>
      </c>
      <c r="C100" s="15" t="s">
        <v>18</v>
      </c>
      <c r="D100" s="16"/>
      <c r="E100" s="16">
        <v>0</v>
      </c>
      <c r="F100" s="17">
        <v>1.8</v>
      </c>
      <c r="G100" s="18">
        <f t="shared" si="0"/>
        <v>0</v>
      </c>
      <c r="H100" s="18">
        <f>IF(D100=6,#REF!,IF('لیستوفر هوشمند'!D100=8,#REF!,IF('لیستوفر هوشمند'!D100=10,#REF!,IF(D100=12,#REF!,IF('لیستوفر هوشمند'!D100=14,#REF!,IF('لیستوفر هوشمند'!D100=16,#REF!,IF('لیستوفر هوشمند'!D100=18,#REF!,IF('لیستوفر هوشمند'!D100=20,#REF!,IF('لیستوفر هوشمند'!D100=22,#REF!,IF('لیستوفر هوشمند'!D100=24,#REF!,IF('لیستوفر هوشمند'!D100=25,#REF!,IF('لیستوفر هوشمند'!D100=26,#REF!,IF('لیستوفر هوشمند'!D100=28,#REF!,IF('لیستوفر هوشمند'!D100=30,#REF!,IF('لیستوفر هوشمند'!D100=32,#REF!,0)))))))))))))))</f>
        <v>0</v>
      </c>
      <c r="I100" s="24">
        <f t="shared" ref="I100" si="18">G100*H100</f>
        <v>0</v>
      </c>
      <c r="J100" s="3"/>
      <c r="K100" s="29"/>
      <c r="V100" s="5" t="str">
        <f t="array" ref="V100">IFERROR(INDEX($D$4:$D$100,MATCH(0,COUNTIF($V$3:V20,$D$4:$D$100),0)),"")</f>
        <v/>
      </c>
      <c r="X100" s="5">
        <f t="array" ref="X100">IFERROR(INDEX($K$4:$K$100,MATCH(0,COUNTIF($X$3:X99,$K$4:$K$100),0),0),0)</f>
        <v>0</v>
      </c>
    </row>
    <row r="101" spans="2:24" ht="30" hidden="1" thickBot="1">
      <c r="B101" s="402" t="s">
        <v>9</v>
      </c>
      <c r="C101" s="403"/>
      <c r="D101" s="403"/>
      <c r="E101" s="403"/>
      <c r="F101" s="403"/>
      <c r="G101" s="403"/>
      <c r="H101" s="404"/>
      <c r="I101" s="23" t="e">
        <f>SUM(I4:I100)</f>
        <v>#REF!</v>
      </c>
      <c r="J101" s="19"/>
      <c r="K101" s="27"/>
      <c r="V101" s="5" t="str">
        <f t="array" ref="V101">IFERROR(INDEX($D$4:$D$100,MATCH(0,COUNTIF($V$3:V100,$D$4:$D$100),0)),"")</f>
        <v/>
      </c>
      <c r="X101" s="5"/>
    </row>
    <row r="102" spans="2:24" ht="27.75" customHeight="1" thickTop="1" thickBot="1">
      <c r="B102" s="405" t="s">
        <v>19</v>
      </c>
      <c r="C102" s="406"/>
      <c r="D102" s="406"/>
      <c r="E102" s="406"/>
      <c r="F102" s="406"/>
      <c r="G102" s="406"/>
      <c r="H102" s="406"/>
      <c r="I102" s="406"/>
      <c r="J102" s="407"/>
      <c r="K102" s="25"/>
      <c r="V102" s="5" t="str">
        <f t="array" ref="V102">IFERROR(INDEX($D$4:$D$100,MATCH(0,COUNTIF($V$3:V101,$D$4:$D$100),0)),"")</f>
        <v/>
      </c>
      <c r="X102" s="5"/>
    </row>
    <row r="103" spans="2:24" ht="30.75" customHeight="1" thickTop="1" thickBot="1">
      <c r="B103" s="20" t="s">
        <v>2</v>
      </c>
      <c r="C103" s="435" t="s">
        <v>14</v>
      </c>
      <c r="D103" s="435"/>
      <c r="E103" s="435"/>
      <c r="F103" s="436" t="s">
        <v>15</v>
      </c>
      <c r="G103" s="437"/>
      <c r="H103" s="21" t="s">
        <v>2</v>
      </c>
      <c r="I103" s="20" t="s">
        <v>14</v>
      </c>
      <c r="J103" s="20" t="s">
        <v>15</v>
      </c>
      <c r="K103" s="27"/>
      <c r="V103" s="5" t="str">
        <f t="array" ref="V103">IFERROR(INDEX($D$4:$D$100,MATCH(0,COUNTIF($V$3:V102,$D$4:$D$100),0)),"")</f>
        <v/>
      </c>
      <c r="X103" s="5"/>
    </row>
    <row r="104" spans="2:24" ht="24.9" customHeight="1" thickBot="1">
      <c r="B104" s="11">
        <f>$V$4</f>
        <v>8</v>
      </c>
      <c r="C104" s="430">
        <f t="shared" ref="C104:C110" si="19">SUMIF($D$4:$D$100,B104,$G$4:$G$100)</f>
        <v>0</v>
      </c>
      <c r="D104" s="431"/>
      <c r="E104" s="432"/>
      <c r="F104" s="433" t="e">
        <f t="shared" ref="F104:F110" si="20">SUMIF($D$4:$D$100,B104,$I$4:$I$100)</f>
        <v>#REF!</v>
      </c>
      <c r="G104" s="434"/>
      <c r="H104" s="11">
        <f>$V$5</f>
        <v>6</v>
      </c>
      <c r="I104" s="11">
        <f t="shared" ref="I104:I110" si="21">SUMIF($D$4:$D$100,H104,$G$4:$G$100)</f>
        <v>3.6</v>
      </c>
      <c r="J104" s="11" t="e">
        <f t="shared" ref="J104:J110" si="22">SUMIF($D$4:$D$100,H104,$I$4:$I$100)</f>
        <v>#REF!</v>
      </c>
      <c r="K104" s="27"/>
      <c r="V104" s="5" t="str">
        <f t="array" ref="V104">IFERROR(INDEX($D$4:$D$100,MATCH(0,COUNTIF($V$3:V103,$D$4:$D$100),0)),"")</f>
        <v/>
      </c>
      <c r="X104" s="5"/>
    </row>
    <row r="105" spans="2:24" ht="24.9" customHeight="1" thickBot="1">
      <c r="B105" s="22">
        <f>$V$6</f>
        <v>12</v>
      </c>
      <c r="C105" s="425">
        <f t="shared" si="19"/>
        <v>1.8</v>
      </c>
      <c r="D105" s="426"/>
      <c r="E105" s="427"/>
      <c r="F105" s="428" t="e">
        <f t="shared" si="20"/>
        <v>#REF!</v>
      </c>
      <c r="G105" s="429"/>
      <c r="H105" s="22">
        <f>$V$7</f>
        <v>14</v>
      </c>
      <c r="I105" s="22">
        <f t="shared" si="21"/>
        <v>1.8</v>
      </c>
      <c r="J105" s="22" t="e">
        <f t="shared" si="22"/>
        <v>#REF!</v>
      </c>
      <c r="K105" s="30"/>
      <c r="V105" s="5" t="str">
        <f t="array" ref="V105">IFERROR(INDEX($D$4:$D$100,MATCH(0,COUNTIF($V$3:V104,$D$4:$D$100),0)),"")</f>
        <v/>
      </c>
      <c r="X105" s="5"/>
    </row>
    <row r="106" spans="2:24" ht="24.9" customHeight="1" thickBot="1">
      <c r="B106" s="11">
        <f>$V$8</f>
        <v>16</v>
      </c>
      <c r="C106" s="430">
        <f t="shared" si="19"/>
        <v>13.5</v>
      </c>
      <c r="D106" s="431"/>
      <c r="E106" s="432"/>
      <c r="F106" s="433" t="e">
        <f t="shared" si="20"/>
        <v>#REF!</v>
      </c>
      <c r="G106" s="434"/>
      <c r="H106" s="11">
        <f>$V$9</f>
        <v>18</v>
      </c>
      <c r="I106" s="11">
        <f t="shared" si="21"/>
        <v>5.4</v>
      </c>
      <c r="J106" s="11" t="e">
        <f t="shared" si="22"/>
        <v>#REF!</v>
      </c>
      <c r="K106" s="27"/>
      <c r="V106" s="5" t="str">
        <f t="array" ref="V106">IFERROR(INDEX($D$4:$D$100,MATCH(0,COUNTIF($V$3:V105,$D$4:$D$100),0)),"")</f>
        <v/>
      </c>
      <c r="X106" s="5"/>
    </row>
    <row r="107" spans="2:24" ht="24.9" customHeight="1" thickBot="1">
      <c r="B107" s="22">
        <f>$V$10</f>
        <v>20</v>
      </c>
      <c r="C107" s="425">
        <f t="shared" si="19"/>
        <v>7.2</v>
      </c>
      <c r="D107" s="426"/>
      <c r="E107" s="427"/>
      <c r="F107" s="428" t="e">
        <f t="shared" si="20"/>
        <v>#REF!</v>
      </c>
      <c r="G107" s="429"/>
      <c r="H107" s="22">
        <f>$V$11</f>
        <v>22</v>
      </c>
      <c r="I107" s="22">
        <f t="shared" si="21"/>
        <v>5.4</v>
      </c>
      <c r="J107" s="22" t="e">
        <f t="shared" si="22"/>
        <v>#REF!</v>
      </c>
      <c r="K107" s="30"/>
      <c r="V107" s="5" t="str">
        <f t="array" ref="V107">IFERROR(INDEX($D$4:$D$100,MATCH(0,COUNTIF($V$3:V106,$D$4:$D$100),0)),"")</f>
        <v/>
      </c>
      <c r="X107" s="5"/>
    </row>
    <row r="108" spans="2:24" ht="24.9" customHeight="1" thickBot="1">
      <c r="B108" s="11">
        <f>$V$12</f>
        <v>24</v>
      </c>
      <c r="C108" s="430">
        <f t="shared" si="19"/>
        <v>9</v>
      </c>
      <c r="D108" s="431"/>
      <c r="E108" s="432"/>
      <c r="F108" s="433" t="e">
        <f t="shared" si="20"/>
        <v>#REF!</v>
      </c>
      <c r="G108" s="434"/>
      <c r="H108" s="11">
        <f>$V$13</f>
        <v>25</v>
      </c>
      <c r="I108" s="11">
        <f t="shared" si="21"/>
        <v>10.8</v>
      </c>
      <c r="J108" s="11" t="e">
        <f t="shared" si="22"/>
        <v>#REF!</v>
      </c>
      <c r="K108" s="27"/>
      <c r="V108" s="5" t="str">
        <f t="array" ref="V108">IFERROR(INDEX($D$4:$D$100,MATCH(0,COUNTIF($V$3:V107,$D$4:$D$100),0)),"")</f>
        <v/>
      </c>
      <c r="X108" s="5"/>
    </row>
    <row r="109" spans="2:24" ht="24.9" customHeight="1" thickBot="1">
      <c r="B109" s="22">
        <f>$V$14</f>
        <v>26</v>
      </c>
      <c r="C109" s="425">
        <f t="shared" si="19"/>
        <v>0</v>
      </c>
      <c r="D109" s="426"/>
      <c r="E109" s="427"/>
      <c r="F109" s="428" t="e">
        <f t="shared" si="20"/>
        <v>#REF!</v>
      </c>
      <c r="G109" s="429"/>
      <c r="H109" s="22">
        <f>$V$15</f>
        <v>28</v>
      </c>
      <c r="I109" s="22">
        <f t="shared" si="21"/>
        <v>0</v>
      </c>
      <c r="J109" s="22" t="e">
        <f t="shared" si="22"/>
        <v>#REF!</v>
      </c>
      <c r="K109" s="30"/>
      <c r="V109" s="5" t="str">
        <f t="array" ref="V109">IFERROR(INDEX($D$4:$D$100,MATCH(0,COUNTIF($V$3:V108,$D$4:$D$100),0)),"")</f>
        <v/>
      </c>
      <c r="X109" s="5"/>
    </row>
    <row r="110" spans="2:24" ht="24.9" customHeight="1" thickBot="1">
      <c r="B110" s="11">
        <f>$V$16</f>
        <v>30</v>
      </c>
      <c r="C110" s="430">
        <f t="shared" si="19"/>
        <v>0</v>
      </c>
      <c r="D110" s="431"/>
      <c r="E110" s="432"/>
      <c r="F110" s="433" t="e">
        <f t="shared" si="20"/>
        <v>#REF!</v>
      </c>
      <c r="G110" s="434"/>
      <c r="H110" s="11">
        <f>$V$17</f>
        <v>32</v>
      </c>
      <c r="I110" s="11">
        <f t="shared" si="21"/>
        <v>32.5</v>
      </c>
      <c r="J110" s="11" t="e">
        <f t="shared" si="22"/>
        <v>#REF!</v>
      </c>
      <c r="K110" s="27"/>
      <c r="V110" s="5" t="str">
        <f t="array" ref="V110">IFERROR(INDEX($D$4:$D$100,MATCH(0,COUNTIF($V$3:V109,$D$4:$D$100),0)),"")</f>
        <v/>
      </c>
      <c r="X110" s="5"/>
    </row>
    <row r="111" spans="2:24" ht="27.75" customHeight="1">
      <c r="V111" s="5" t="str">
        <f t="array" ref="V111">IFERROR(INDEX($D$4:$D$100,MATCH(0,COUNTIF($V$3:V110,$D$4:$D$100),0)),"")</f>
        <v/>
      </c>
      <c r="X111" s="5"/>
    </row>
    <row r="112" spans="2:24">
      <c r="V112" s="5" t="str">
        <f t="array" ref="V112">IFERROR(INDEX($D$4:$D$100,MATCH(0,COUNTIF($V$3:V111,$D$4:$D$100),0)),"")</f>
        <v/>
      </c>
      <c r="X112" s="5"/>
    </row>
    <row r="113" spans="22:24">
      <c r="V113" s="5" t="str">
        <f t="array" ref="V113">IFERROR(INDEX($D$4:$D$100,MATCH(0,COUNTIF($V$3:V112,$D$4:$D$100),0)),"")</f>
        <v/>
      </c>
      <c r="X113" s="5"/>
    </row>
    <row r="114" spans="22:24">
      <c r="X114" s="5"/>
    </row>
    <row r="115" spans="22:24">
      <c r="X115" s="5"/>
    </row>
    <row r="116" spans="22:24">
      <c r="X116" s="5"/>
    </row>
    <row r="117" spans="22:24">
      <c r="X117" s="5"/>
    </row>
    <row r="118" spans="22:24">
      <c r="X118" s="5"/>
    </row>
    <row r="119" spans="22:24">
      <c r="X119" s="5"/>
    </row>
    <row r="120" spans="22:24">
      <c r="X120" s="5"/>
    </row>
    <row r="121" spans="22:24">
      <c r="X121" s="5"/>
    </row>
    <row r="122" spans="22:24">
      <c r="X122" s="5"/>
    </row>
    <row r="123" spans="22:24">
      <c r="X123" s="5"/>
    </row>
    <row r="124" spans="22:24">
      <c r="X124" s="5"/>
    </row>
    <row r="125" spans="22:24">
      <c r="X125" s="5"/>
    </row>
    <row r="126" spans="22:24">
      <c r="X126" s="5"/>
    </row>
    <row r="127" spans="22:24">
      <c r="X127" s="5"/>
    </row>
    <row r="128" spans="22:24">
      <c r="X128" s="5"/>
    </row>
    <row r="129" spans="24:24">
      <c r="X129" s="5"/>
    </row>
    <row r="130" spans="24:24">
      <c r="X130" s="5"/>
    </row>
    <row r="131" spans="24:24">
      <c r="X131" s="5"/>
    </row>
    <row r="132" spans="24:24">
      <c r="X132" s="5"/>
    </row>
    <row r="133" spans="24:24">
      <c r="X133" s="5"/>
    </row>
    <row r="134" spans="24:24">
      <c r="X134" s="5"/>
    </row>
    <row r="135" spans="24:24">
      <c r="X135" s="5"/>
    </row>
    <row r="136" spans="24:24">
      <c r="X136" s="5"/>
    </row>
    <row r="137" spans="24:24">
      <c r="X137" s="5"/>
    </row>
    <row r="138" spans="24:24">
      <c r="X138" s="5"/>
    </row>
    <row r="139" spans="24:24">
      <c r="X139" s="5"/>
    </row>
    <row r="140" spans="24:24">
      <c r="X140" s="5"/>
    </row>
    <row r="141" spans="24:24">
      <c r="X141" s="5"/>
    </row>
    <row r="142" spans="24:24">
      <c r="X142" s="5"/>
    </row>
    <row r="143" spans="24:24">
      <c r="X143" s="5"/>
    </row>
    <row r="144" spans="24:24">
      <c r="X144" s="5"/>
    </row>
    <row r="145" spans="24:24">
      <c r="X145" s="5"/>
    </row>
    <row r="146" spans="24:24">
      <c r="X146" s="5"/>
    </row>
    <row r="147" spans="24:24">
      <c r="X147" s="5"/>
    </row>
    <row r="148" spans="24:24">
      <c r="X148" s="5"/>
    </row>
    <row r="149" spans="24:24">
      <c r="X149" s="5"/>
    </row>
    <row r="150" spans="24:24">
      <c r="X150" s="5"/>
    </row>
    <row r="151" spans="24:24">
      <c r="X151" s="5"/>
    </row>
    <row r="152" spans="24:24">
      <c r="X152" s="5"/>
    </row>
    <row r="153" spans="24:24">
      <c r="X153" s="5"/>
    </row>
    <row r="154" spans="24:24">
      <c r="X154" s="5"/>
    </row>
    <row r="155" spans="24:24">
      <c r="X155" s="5"/>
    </row>
    <row r="156" spans="24:24">
      <c r="X156" s="5"/>
    </row>
    <row r="157" spans="24:24">
      <c r="X157" s="5"/>
    </row>
    <row r="158" spans="24:24">
      <c r="X158" s="5"/>
    </row>
    <row r="159" spans="24:24">
      <c r="X159" s="5"/>
    </row>
    <row r="160" spans="24:24">
      <c r="X160" s="5"/>
    </row>
    <row r="161" spans="24:24">
      <c r="X161" s="5"/>
    </row>
    <row r="162" spans="24:24">
      <c r="X162" s="5"/>
    </row>
    <row r="163" spans="24:24">
      <c r="X163" s="5"/>
    </row>
    <row r="164" spans="24:24">
      <c r="X164" s="5"/>
    </row>
    <row r="165" spans="24:24">
      <c r="X165" s="5"/>
    </row>
    <row r="166" spans="24:24">
      <c r="X166" s="5"/>
    </row>
    <row r="167" spans="24:24">
      <c r="X167" s="5"/>
    </row>
    <row r="168" spans="24:24">
      <c r="X168" s="5"/>
    </row>
    <row r="169" spans="24:24">
      <c r="X169" s="5"/>
    </row>
    <row r="170" spans="24:24">
      <c r="X170" s="5"/>
    </row>
    <row r="171" spans="24:24">
      <c r="X171" s="5"/>
    </row>
    <row r="172" spans="24:24">
      <c r="X172" s="5"/>
    </row>
    <row r="173" spans="24:24">
      <c r="X173" s="5"/>
    </row>
    <row r="174" spans="24:24">
      <c r="X174" s="5"/>
    </row>
    <row r="175" spans="24:24">
      <c r="X175" s="5"/>
    </row>
    <row r="176" spans="24:24">
      <c r="X176" s="5"/>
    </row>
    <row r="177" spans="24:24">
      <c r="X177" s="5"/>
    </row>
    <row r="178" spans="24:24">
      <c r="X178" s="5"/>
    </row>
    <row r="179" spans="24:24">
      <c r="X179" s="5"/>
    </row>
    <row r="180" spans="24:24">
      <c r="X180" s="5"/>
    </row>
    <row r="181" spans="24:24">
      <c r="X181" s="5"/>
    </row>
    <row r="182" spans="24:24">
      <c r="X182" s="5"/>
    </row>
    <row r="183" spans="24:24">
      <c r="X183" s="5"/>
    </row>
    <row r="184" spans="24:24">
      <c r="X184" s="5"/>
    </row>
    <row r="185" spans="24:24">
      <c r="X185" s="5"/>
    </row>
    <row r="186" spans="24:24">
      <c r="X186" s="5"/>
    </row>
    <row r="187" spans="24:24">
      <c r="X187" s="5"/>
    </row>
    <row r="188" spans="24:24">
      <c r="X188" s="5"/>
    </row>
    <row r="189" spans="24:24">
      <c r="X189" s="5"/>
    </row>
    <row r="190" spans="24:24">
      <c r="X190" s="5"/>
    </row>
    <row r="191" spans="24:24">
      <c r="X191" s="5"/>
    </row>
    <row r="192" spans="24:24">
      <c r="X192" s="5"/>
    </row>
    <row r="193" spans="24:24">
      <c r="X193" s="5"/>
    </row>
    <row r="194" spans="24:24">
      <c r="X194" s="5"/>
    </row>
    <row r="195" spans="24:24">
      <c r="X195" s="5"/>
    </row>
    <row r="196" spans="24:24">
      <c r="X196" s="5"/>
    </row>
    <row r="197" spans="24:24">
      <c r="X197" s="5"/>
    </row>
    <row r="198" spans="24:24">
      <c r="X198" s="5"/>
    </row>
    <row r="199" spans="24:24">
      <c r="X199" s="5"/>
    </row>
    <row r="200" spans="24:24">
      <c r="X200" s="5"/>
    </row>
    <row r="201" spans="24:24">
      <c r="X201" s="5"/>
    </row>
    <row r="202" spans="24:24">
      <c r="X202" s="5"/>
    </row>
    <row r="203" spans="24:24">
      <c r="X203" s="5"/>
    </row>
    <row r="204" spans="24:24">
      <c r="X204" s="5"/>
    </row>
    <row r="205" spans="24:24">
      <c r="X205" s="5"/>
    </row>
    <row r="206" spans="24:24">
      <c r="X206" s="5"/>
    </row>
    <row r="207" spans="24:24">
      <c r="X207" s="5"/>
    </row>
    <row r="208" spans="24:24">
      <c r="X208" s="5"/>
    </row>
    <row r="209" spans="24:24">
      <c r="X209" s="5"/>
    </row>
    <row r="210" spans="24:24">
      <c r="X210" s="5"/>
    </row>
    <row r="211" spans="24:24">
      <c r="X211" s="5"/>
    </row>
    <row r="212" spans="24:24">
      <c r="X212" s="5"/>
    </row>
    <row r="213" spans="24:24">
      <c r="X213" s="5"/>
    </row>
    <row r="214" spans="24:24">
      <c r="X214" s="5"/>
    </row>
    <row r="215" spans="24:24">
      <c r="X215" s="5"/>
    </row>
    <row r="216" spans="24:24">
      <c r="X216" s="5"/>
    </row>
    <row r="217" spans="24:24">
      <c r="X217" s="5"/>
    </row>
    <row r="218" spans="24:24">
      <c r="X218" s="5"/>
    </row>
    <row r="219" spans="24:24">
      <c r="X219" s="5"/>
    </row>
    <row r="220" spans="24:24">
      <c r="X220" s="5"/>
    </row>
    <row r="221" spans="24:24">
      <c r="X221" s="5"/>
    </row>
    <row r="222" spans="24:24">
      <c r="X222" s="5"/>
    </row>
    <row r="223" spans="24:24">
      <c r="X223" s="5"/>
    </row>
    <row r="224" spans="24:24">
      <c r="X224" s="5"/>
    </row>
    <row r="225" spans="24:24">
      <c r="X225" s="5"/>
    </row>
    <row r="226" spans="24:24">
      <c r="X226" s="5"/>
    </row>
    <row r="227" spans="24:24">
      <c r="X227" s="5"/>
    </row>
    <row r="228" spans="24:24">
      <c r="X228" s="5"/>
    </row>
    <row r="229" spans="24:24">
      <c r="X229" s="5"/>
    </row>
    <row r="230" spans="24:24">
      <c r="X230" s="5"/>
    </row>
    <row r="231" spans="24:24">
      <c r="X231" s="5"/>
    </row>
    <row r="232" spans="24:24">
      <c r="X232" s="5"/>
    </row>
    <row r="233" spans="24:24">
      <c r="X233" s="5"/>
    </row>
    <row r="234" spans="24:24">
      <c r="X234" s="5"/>
    </row>
    <row r="235" spans="24:24">
      <c r="X235" s="5"/>
    </row>
    <row r="236" spans="24:24">
      <c r="X236" s="5"/>
    </row>
    <row r="237" spans="24:24">
      <c r="X237" s="5"/>
    </row>
    <row r="238" spans="24:24">
      <c r="X238" s="5"/>
    </row>
    <row r="239" spans="24:24">
      <c r="X239" s="5"/>
    </row>
    <row r="240" spans="24:24">
      <c r="X240" s="5"/>
    </row>
    <row r="241" spans="24:24">
      <c r="X241" s="5"/>
    </row>
    <row r="242" spans="24:24">
      <c r="X242" s="5"/>
    </row>
    <row r="243" spans="24:24">
      <c r="X243" s="5"/>
    </row>
    <row r="244" spans="24:24">
      <c r="X244" s="5"/>
    </row>
    <row r="245" spans="24:24">
      <c r="X245" s="5"/>
    </row>
    <row r="246" spans="24:24">
      <c r="X246" s="5"/>
    </row>
    <row r="247" spans="24:24">
      <c r="X247" s="5"/>
    </row>
    <row r="248" spans="24:24">
      <c r="X248" s="5"/>
    </row>
    <row r="249" spans="24:24">
      <c r="X249" s="5"/>
    </row>
    <row r="250" spans="24:24">
      <c r="X250" s="5"/>
    </row>
    <row r="251" spans="24:24">
      <c r="X251" s="5"/>
    </row>
    <row r="252" spans="24:24">
      <c r="X252" s="5"/>
    </row>
    <row r="253" spans="24:24">
      <c r="X253" s="5"/>
    </row>
    <row r="254" spans="24:24">
      <c r="X254" s="5"/>
    </row>
    <row r="255" spans="24:24">
      <c r="X255" s="5"/>
    </row>
    <row r="256" spans="24:24">
      <c r="X256" s="5"/>
    </row>
    <row r="257" spans="24:24">
      <c r="X257" s="5"/>
    </row>
    <row r="258" spans="24:24">
      <c r="X258" s="5"/>
    </row>
    <row r="259" spans="24:24">
      <c r="X259" s="5"/>
    </row>
    <row r="260" spans="24:24">
      <c r="X260" s="5"/>
    </row>
    <row r="261" spans="24:24">
      <c r="X261" s="5"/>
    </row>
    <row r="262" spans="24:24">
      <c r="X262" s="5"/>
    </row>
    <row r="263" spans="24:24">
      <c r="X263" s="5"/>
    </row>
    <row r="264" spans="24:24">
      <c r="X264" s="5"/>
    </row>
    <row r="265" spans="24:24">
      <c r="X265" s="5"/>
    </row>
    <row r="266" spans="24:24">
      <c r="X266" s="5"/>
    </row>
    <row r="267" spans="24:24">
      <c r="X267" s="5"/>
    </row>
    <row r="268" spans="24:24">
      <c r="X268" s="5"/>
    </row>
    <row r="269" spans="24:24">
      <c r="X269" s="5"/>
    </row>
    <row r="270" spans="24:24">
      <c r="X270" s="5"/>
    </row>
    <row r="271" spans="24:24">
      <c r="X271" s="5"/>
    </row>
    <row r="272" spans="24:24">
      <c r="X272" s="5"/>
    </row>
    <row r="273" spans="24:24">
      <c r="X273" s="5"/>
    </row>
    <row r="274" spans="24:24">
      <c r="X274" s="5"/>
    </row>
    <row r="275" spans="24:24">
      <c r="X275" s="5"/>
    </row>
    <row r="276" spans="24:24">
      <c r="X276" s="5"/>
    </row>
    <row r="277" spans="24:24">
      <c r="X277" s="5"/>
    </row>
  </sheetData>
  <mergeCells count="21">
    <mergeCell ref="B102:J102"/>
    <mergeCell ref="B101:H101"/>
    <mergeCell ref="B2:E2"/>
    <mergeCell ref="F2:I2"/>
    <mergeCell ref="M2:R2"/>
    <mergeCell ref="C105:E105"/>
    <mergeCell ref="F105:G105"/>
    <mergeCell ref="C103:E103"/>
    <mergeCell ref="F103:G103"/>
    <mergeCell ref="C104:E104"/>
    <mergeCell ref="F104:G104"/>
    <mergeCell ref="C109:E109"/>
    <mergeCell ref="F109:G109"/>
    <mergeCell ref="C110:E110"/>
    <mergeCell ref="F110:G110"/>
    <mergeCell ref="C106:E106"/>
    <mergeCell ref="F106:G106"/>
    <mergeCell ref="C107:E107"/>
    <mergeCell ref="F107:G107"/>
    <mergeCell ref="C108:E108"/>
    <mergeCell ref="F108:G108"/>
  </mergeCells>
  <pageMargins left="0.7" right="0.7" top="0.75" bottom="0.75" header="0.3" footer="0.3"/>
  <pageSetup paperSize="9" scale="59" orientation="portrait" horizontalDpi="200" verticalDpi="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11</xdr:col>
                    <xdr:colOff>45720</xdr:colOff>
                    <xdr:row>1</xdr:row>
                    <xdr:rowOff>121920</xdr:rowOff>
                  </from>
                  <to>
                    <xdr:col>11</xdr:col>
                    <xdr:colOff>1943100</xdr:colOff>
                    <xdr:row>1</xdr:row>
                    <xdr:rowOff>541020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1384C-D3D3-47E5-BD9C-A69F2E515922}">
  <dimension ref="A1:C103"/>
  <sheetViews>
    <sheetView rightToLeft="1" view="pageBreakPreview" topLeftCell="A52" zoomScale="120" zoomScaleNormal="100" zoomScaleSheetLayoutView="120" workbookViewId="0">
      <selection activeCell="B8" sqref="B8"/>
    </sheetView>
  </sheetViews>
  <sheetFormatPr defaultRowHeight="14.4"/>
  <cols>
    <col min="2" max="2" width="15" customWidth="1"/>
    <col min="3" max="3" width="17.109375" customWidth="1"/>
  </cols>
  <sheetData>
    <row r="1" spans="1:3" ht="25.2">
      <c r="A1" s="31" t="s">
        <v>26</v>
      </c>
      <c r="B1" s="32" t="s">
        <v>23</v>
      </c>
      <c r="C1" s="32" t="s">
        <v>15</v>
      </c>
    </row>
    <row r="2" spans="1:3" ht="20.100000000000001" customHeight="1">
      <c r="A2" s="33">
        <v>1</v>
      </c>
      <c r="B2" s="34" t="str">
        <f>'لیستوفر هوشمند'!X4</f>
        <v>فونداسیون</v>
      </c>
      <c r="C2" s="34" t="e">
        <f>SUMIF('لیستوفر هوشمند'!$K$4:$K$100,'جدول موقعیت'!B2,'لیستوفر هوشمند'!$I$4:$I$100)</f>
        <v>#REF!</v>
      </c>
    </row>
    <row r="3" spans="1:3" ht="20.100000000000001" customHeight="1">
      <c r="A3" s="33">
        <v>2</v>
      </c>
      <c r="B3" s="34" t="str">
        <f>'لیستوفر هوشمند'!X5</f>
        <v>تیر طبقه 1</v>
      </c>
      <c r="C3" s="34" t="e">
        <f>SUMIF('لیستوفر هوشمند'!$K$4:$K$100,'جدول موقعیت'!B3,'لیستوفر هوشمند'!$I$4:$I$100)</f>
        <v>#REF!</v>
      </c>
    </row>
    <row r="4" spans="1:3" ht="20.100000000000001" customHeight="1">
      <c r="A4" s="33">
        <v>3</v>
      </c>
      <c r="B4" s="34" t="str">
        <f>'لیستوفر هوشمند'!X6</f>
        <v>تیر طبقه 2</v>
      </c>
      <c r="C4" s="34" t="e">
        <f>SUMIF('لیستوفر هوشمند'!$K$4:$K$100,'جدول موقعیت'!B4,'لیستوفر هوشمند'!$I$4:$I$100)</f>
        <v>#REF!</v>
      </c>
    </row>
    <row r="5" spans="1:3" ht="20.100000000000001" customHeight="1">
      <c r="A5" s="33">
        <v>4</v>
      </c>
      <c r="B5" s="34" t="str">
        <f>'لیستوفر هوشمند'!X7</f>
        <v>ستون طبقه 2</v>
      </c>
      <c r="C5" s="34" t="e">
        <f>SUMIF('لیستوفر هوشمند'!$K$4:$K$100,'جدول موقعیت'!B5,'لیستوفر هوشمند'!$I$4:$I$100)</f>
        <v>#REF!</v>
      </c>
    </row>
    <row r="6" spans="1:3" ht="20.100000000000001" customHeight="1">
      <c r="A6" s="33">
        <v>5</v>
      </c>
      <c r="B6" s="34" t="str">
        <f>'لیستوفر هوشمند'!X8</f>
        <v>سقف 1</v>
      </c>
      <c r="C6" s="34" t="e">
        <f>SUMIF('لیستوفر هوشمند'!$K$4:$K$100,'جدول موقعیت'!B6,'لیستوفر هوشمند'!$I$4:$I$100)</f>
        <v>#REF!</v>
      </c>
    </row>
    <row r="7" spans="1:3" ht="20.100000000000001" customHeight="1">
      <c r="A7" s="33">
        <v>6</v>
      </c>
      <c r="B7" s="34" t="str">
        <f>'لیستوفر هوشمند'!X9</f>
        <v>آسانسور</v>
      </c>
      <c r="C7" s="34" t="e">
        <f>SUMIF('لیستوفر هوشمند'!$K$4:$K$100,'جدول موقعیت'!B7,'لیستوفر هوشمند'!$I$4:$I$100)</f>
        <v>#REF!</v>
      </c>
    </row>
    <row r="8" spans="1:3" ht="20.100000000000001" customHeight="1">
      <c r="A8" s="33">
        <v>7</v>
      </c>
      <c r="B8" s="34" t="str">
        <f>'لیستوفر هوشمند'!X10</f>
        <v>سقف 2</v>
      </c>
      <c r="C8" s="34" t="e">
        <f>SUMIF('لیستوفر هوشمند'!$K$4:$K$100,'جدول موقعیت'!B8,'لیستوفر هوشمند'!$I$4:$I$100)</f>
        <v>#REF!</v>
      </c>
    </row>
    <row r="9" spans="1:3" ht="20.100000000000001" customHeight="1">
      <c r="A9" s="33">
        <v>8</v>
      </c>
      <c r="B9" s="34">
        <f>'لیستوفر هوشمند'!X11</f>
        <v>0</v>
      </c>
      <c r="C9" s="34">
        <f>SUMIF('لیستوفر هوشمند'!$K$4:$K$100,'جدول موقعیت'!B9,'لیستوفر هوشمند'!$I$4:$I$100)</f>
        <v>0</v>
      </c>
    </row>
    <row r="10" spans="1:3" ht="20.100000000000001" customHeight="1">
      <c r="A10" s="33">
        <v>9</v>
      </c>
      <c r="B10" s="34">
        <f>'لیستوفر هوشمند'!X12</f>
        <v>0</v>
      </c>
      <c r="C10" s="34">
        <f>SUMIF('لیستوفر هوشمند'!$K$4:$K$100,'جدول موقعیت'!B10,'لیستوفر هوشمند'!$I$4:$I$100)</f>
        <v>0</v>
      </c>
    </row>
    <row r="11" spans="1:3" ht="20.100000000000001" customHeight="1">
      <c r="A11" s="33">
        <v>10</v>
      </c>
      <c r="B11" s="34">
        <f>'لیستوفر هوشمند'!X13</f>
        <v>0</v>
      </c>
      <c r="C11" s="34">
        <f>SUMIF('لیستوفر هوشمند'!$K$4:$K$100,'جدول موقعیت'!B11,'لیستوفر هوشمند'!$I$4:$I$100)</f>
        <v>0</v>
      </c>
    </row>
    <row r="12" spans="1:3" ht="20.100000000000001" customHeight="1">
      <c r="A12" s="33">
        <v>11</v>
      </c>
      <c r="B12" s="34">
        <f>'لیستوفر هوشمند'!X14</f>
        <v>0</v>
      </c>
      <c r="C12" s="34">
        <f>SUMIF('لیستوفر هوشمند'!$K$4:$K$100,'جدول موقعیت'!B12,'لیستوفر هوشمند'!$I$4:$I$100)</f>
        <v>0</v>
      </c>
    </row>
    <row r="13" spans="1:3" ht="20.100000000000001" customHeight="1">
      <c r="A13" s="33">
        <v>12</v>
      </c>
      <c r="B13" s="34">
        <f>'لیستوفر هوشمند'!X15</f>
        <v>0</v>
      </c>
      <c r="C13" s="34">
        <f>SUMIF('لیستوفر هوشمند'!$K$4:$K$100,'جدول موقعیت'!B13,'لیستوفر هوشمند'!$I$4:$I$100)</f>
        <v>0</v>
      </c>
    </row>
    <row r="14" spans="1:3" ht="18.600000000000001">
      <c r="A14" s="33">
        <v>13</v>
      </c>
      <c r="B14" s="34">
        <f>'لیستوفر هوشمند'!X16</f>
        <v>0</v>
      </c>
      <c r="C14" s="34">
        <f>SUMIF('لیستوفر هوشمند'!$K$4:$K$100,'جدول موقعیت'!B14,'لیستوفر هوشمند'!$I$4:$I$100)</f>
        <v>0</v>
      </c>
    </row>
    <row r="15" spans="1:3" ht="18.600000000000001">
      <c r="A15" s="33">
        <v>14</v>
      </c>
      <c r="B15" s="34">
        <f>'لیستوفر هوشمند'!X17</f>
        <v>0</v>
      </c>
      <c r="C15" s="34">
        <f>SUMIF('لیستوفر هوشمند'!$K$4:$K$100,'جدول موقعیت'!B15,'لیستوفر هوشمند'!$I$4:$I$100)</f>
        <v>0</v>
      </c>
    </row>
    <row r="16" spans="1:3" ht="18.600000000000001">
      <c r="A16" s="33">
        <v>15</v>
      </c>
      <c r="B16" s="34">
        <f>'لیستوفر هوشمند'!X18</f>
        <v>0</v>
      </c>
      <c r="C16" s="34">
        <f>SUMIF('لیستوفر هوشمند'!$K$4:$K$100,'جدول موقعیت'!B16,'لیستوفر هوشمند'!$I$4:$I$100)</f>
        <v>0</v>
      </c>
    </row>
    <row r="17" spans="1:3" ht="18.600000000000001">
      <c r="A17" s="33">
        <v>16</v>
      </c>
      <c r="B17" s="34">
        <f>'لیستوفر هوشمند'!X19</f>
        <v>0</v>
      </c>
      <c r="C17" s="34">
        <f>SUMIF('لیستوفر هوشمند'!$K$4:$K$100,'جدول موقعیت'!B17,'لیستوفر هوشمند'!$I$4:$I$100)</f>
        <v>0</v>
      </c>
    </row>
    <row r="18" spans="1:3" ht="18.600000000000001">
      <c r="A18" s="33">
        <v>17</v>
      </c>
      <c r="B18" s="34">
        <f>'لیستوفر هوشمند'!X20</f>
        <v>0</v>
      </c>
      <c r="C18" s="34">
        <f>SUMIF('لیستوفر هوشمند'!$K$4:$K$100,'جدول موقعیت'!B18,'لیستوفر هوشمند'!$I$4:$I$100)</f>
        <v>0</v>
      </c>
    </row>
    <row r="19" spans="1:3" ht="18.600000000000001">
      <c r="A19" s="33">
        <v>18</v>
      </c>
      <c r="B19" s="34">
        <f>'لیستوفر هوشمند'!X21</f>
        <v>0</v>
      </c>
      <c r="C19" s="34">
        <f>SUMIF('لیستوفر هوشمند'!$K$4:$K$100,'جدول موقعیت'!B19,'لیستوفر هوشمند'!$I$4:$I$100)</f>
        <v>0</v>
      </c>
    </row>
    <row r="20" spans="1:3" ht="18.600000000000001">
      <c r="A20" s="33">
        <v>19</v>
      </c>
      <c r="B20" s="34">
        <f>'لیستوفر هوشمند'!X22</f>
        <v>0</v>
      </c>
      <c r="C20" s="34">
        <f>SUMIF('لیستوفر هوشمند'!$K$4:$K$100,'جدول موقعیت'!B20,'لیستوفر هوشمند'!$I$4:$I$100)</f>
        <v>0</v>
      </c>
    </row>
    <row r="21" spans="1:3" ht="18.600000000000001">
      <c r="A21" s="33">
        <v>20</v>
      </c>
      <c r="B21" s="34">
        <f>'لیستوفر هوشمند'!X100</f>
        <v>0</v>
      </c>
      <c r="C21" s="34">
        <f>SUMIF('لیستوفر هوشمند'!$K$4:$K$100,'جدول موقعیت'!B21,'لیستوفر هوشمند'!$I$4:$I$100)</f>
        <v>0</v>
      </c>
    </row>
    <row r="22" spans="1:3" ht="18.600000000000001">
      <c r="A22" s="33">
        <v>21</v>
      </c>
      <c r="B22" s="34">
        <f>'لیستوفر هوشمند'!X101</f>
        <v>0</v>
      </c>
      <c r="C22" s="34">
        <f>SUMIF('لیستوفر هوشمند'!$K$4:$K$100,'جدول موقعیت'!B22,'لیستوفر هوشمند'!$I$4:$I$100)</f>
        <v>0</v>
      </c>
    </row>
    <row r="23" spans="1:3" ht="18.600000000000001">
      <c r="A23" s="33">
        <v>22</v>
      </c>
      <c r="B23" s="34">
        <f>'لیستوفر هوشمند'!X102</f>
        <v>0</v>
      </c>
      <c r="C23" s="34">
        <f>SUMIF('لیستوفر هوشمند'!$K$4:$K$100,'جدول موقعیت'!B23,'لیستوفر هوشمند'!$I$4:$I$100)</f>
        <v>0</v>
      </c>
    </row>
    <row r="24" spans="1:3" ht="18.600000000000001">
      <c r="A24" s="33">
        <v>23</v>
      </c>
      <c r="B24" s="34">
        <f>'لیستوفر هوشمند'!X103</f>
        <v>0</v>
      </c>
      <c r="C24" s="34">
        <f>SUMIF('لیستوفر هوشمند'!$K$4:$K$100,'جدول موقعیت'!B24,'لیستوفر هوشمند'!$I$4:$I$100)</f>
        <v>0</v>
      </c>
    </row>
    <row r="25" spans="1:3" ht="18.600000000000001">
      <c r="A25" s="33">
        <v>24</v>
      </c>
      <c r="B25" s="34">
        <f>'لیستوفر هوشمند'!X104</f>
        <v>0</v>
      </c>
      <c r="C25" s="34">
        <f>SUMIF('لیستوفر هوشمند'!$K$4:$K$100,'جدول موقعیت'!B25,'لیستوفر هوشمند'!$I$4:$I$100)</f>
        <v>0</v>
      </c>
    </row>
    <row r="26" spans="1:3" ht="18.600000000000001">
      <c r="A26" s="33">
        <v>25</v>
      </c>
      <c r="B26" s="34">
        <f>'لیستوفر هوشمند'!X105</f>
        <v>0</v>
      </c>
      <c r="C26" s="34">
        <f>SUMIF('لیستوفر هوشمند'!$K$4:$K$100,'جدول موقعیت'!B26,'لیستوفر هوشمند'!$I$4:$I$100)</f>
        <v>0</v>
      </c>
    </row>
    <row r="27" spans="1:3" ht="18.600000000000001">
      <c r="A27" s="33">
        <v>26</v>
      </c>
      <c r="B27" s="34">
        <f>'لیستوفر هوشمند'!X106</f>
        <v>0</v>
      </c>
      <c r="C27" s="34">
        <f>SUMIF('لیستوفر هوشمند'!$K$4:$K$100,'جدول موقعیت'!B27,'لیستوفر هوشمند'!$I$4:$I$100)</f>
        <v>0</v>
      </c>
    </row>
    <row r="28" spans="1:3" ht="18.600000000000001">
      <c r="A28" s="33">
        <v>27</v>
      </c>
      <c r="B28" s="34">
        <f>'لیستوفر هوشمند'!X107</f>
        <v>0</v>
      </c>
      <c r="C28" s="34">
        <f>SUMIF('لیستوفر هوشمند'!$K$4:$K$100,'جدول موقعیت'!B28,'لیستوفر هوشمند'!$I$4:$I$100)</f>
        <v>0</v>
      </c>
    </row>
    <row r="29" spans="1:3" ht="18.600000000000001">
      <c r="A29" s="33">
        <v>28</v>
      </c>
      <c r="B29" s="34">
        <f>'لیستوفر هوشمند'!X108</f>
        <v>0</v>
      </c>
      <c r="C29" s="34">
        <f>SUMIF('لیستوفر هوشمند'!$K$4:$K$100,'جدول موقعیت'!B29,'لیستوفر هوشمند'!$I$4:$I$100)</f>
        <v>0</v>
      </c>
    </row>
    <row r="30" spans="1:3" ht="18.600000000000001">
      <c r="A30" s="33">
        <v>29</v>
      </c>
      <c r="B30" s="34">
        <f>'لیستوفر هوشمند'!X109</f>
        <v>0</v>
      </c>
      <c r="C30" s="34">
        <f>SUMIF('لیستوفر هوشمند'!$K$4:$K$100,'جدول موقعیت'!B30,'لیستوفر هوشمند'!$I$4:$I$100)</f>
        <v>0</v>
      </c>
    </row>
    <row r="31" spans="1:3" ht="18.600000000000001">
      <c r="A31" s="33">
        <v>30</v>
      </c>
      <c r="B31" s="34">
        <f>'لیستوفر هوشمند'!X110</f>
        <v>0</v>
      </c>
      <c r="C31" s="34">
        <f>SUMIF('لیستوفر هوشمند'!$K$4:$K$100,'جدول موقعیت'!B31,'لیستوفر هوشمند'!$I$4:$I$100)</f>
        <v>0</v>
      </c>
    </row>
    <row r="32" spans="1:3" ht="18.600000000000001">
      <c r="A32" s="33">
        <v>31</v>
      </c>
      <c r="B32" s="34">
        <f>'لیستوفر هوشمند'!X111</f>
        <v>0</v>
      </c>
      <c r="C32" s="34">
        <f>SUMIF('لیستوفر هوشمند'!$K$4:$K$100,'جدول موقعیت'!B32,'لیستوفر هوشمند'!$I$4:$I$100)</f>
        <v>0</v>
      </c>
    </row>
    <row r="33" spans="1:3" ht="18.600000000000001">
      <c r="A33" s="33">
        <v>32</v>
      </c>
      <c r="B33" s="34">
        <f>'لیستوفر هوشمند'!X112</f>
        <v>0</v>
      </c>
      <c r="C33" s="34">
        <f>SUMIF('لیستوفر هوشمند'!$K$4:$K$100,'جدول موقعیت'!B33,'لیستوفر هوشمند'!$I$4:$I$100)</f>
        <v>0</v>
      </c>
    </row>
    <row r="34" spans="1:3" ht="18.600000000000001">
      <c r="A34" s="33">
        <v>33</v>
      </c>
      <c r="B34" s="34">
        <f>'لیستوفر هوشمند'!X113</f>
        <v>0</v>
      </c>
      <c r="C34" s="34">
        <f>SUMIF('لیستوفر هوشمند'!$K$4:$K$100,'جدول موقعیت'!B34,'لیستوفر هوشمند'!$I$4:$I$100)</f>
        <v>0</v>
      </c>
    </row>
    <row r="35" spans="1:3" ht="18.600000000000001">
      <c r="A35" s="33">
        <v>34</v>
      </c>
      <c r="B35" s="34">
        <f>'لیستوفر هوشمند'!X114</f>
        <v>0</v>
      </c>
      <c r="C35" s="34">
        <f>SUMIF('لیستوفر هوشمند'!$K$4:$K$100,'جدول موقعیت'!B35,'لیستوفر هوشمند'!$I$4:$I$100)</f>
        <v>0</v>
      </c>
    </row>
    <row r="36" spans="1:3" ht="18.600000000000001">
      <c r="A36" s="33">
        <v>35</v>
      </c>
      <c r="B36" s="34">
        <f>'لیستوفر هوشمند'!X115</f>
        <v>0</v>
      </c>
      <c r="C36" s="34">
        <f>SUMIF('لیستوفر هوشمند'!$K$4:$K$100,'جدول موقعیت'!B36,'لیستوفر هوشمند'!$I$4:$I$100)</f>
        <v>0</v>
      </c>
    </row>
    <row r="37" spans="1:3" ht="18.600000000000001">
      <c r="A37" s="33">
        <v>36</v>
      </c>
      <c r="B37" s="34">
        <f>'لیستوفر هوشمند'!X116</f>
        <v>0</v>
      </c>
      <c r="C37" s="34">
        <f>SUMIF('لیستوفر هوشمند'!$K$4:$K$100,'جدول موقعیت'!B37,'لیستوفر هوشمند'!$I$4:$I$100)</f>
        <v>0</v>
      </c>
    </row>
    <row r="38" spans="1:3" ht="18.600000000000001">
      <c r="A38" s="33">
        <v>37</v>
      </c>
      <c r="B38" s="34">
        <f>'لیستوفر هوشمند'!X117</f>
        <v>0</v>
      </c>
      <c r="C38" s="34">
        <f>SUMIF('لیستوفر هوشمند'!$K$4:$K$100,'جدول موقعیت'!B38,'لیستوفر هوشمند'!$I$4:$I$100)</f>
        <v>0</v>
      </c>
    </row>
    <row r="39" spans="1:3" ht="18.600000000000001">
      <c r="A39" s="33">
        <v>38</v>
      </c>
      <c r="B39" s="34">
        <f>'لیستوفر هوشمند'!X118</f>
        <v>0</v>
      </c>
      <c r="C39" s="34">
        <f>SUMIF('لیستوفر هوشمند'!$K$4:$K$100,'جدول موقعیت'!B39,'لیستوفر هوشمند'!$I$4:$I$100)</f>
        <v>0</v>
      </c>
    </row>
    <row r="40" spans="1:3" ht="18.600000000000001">
      <c r="A40" s="33">
        <v>39</v>
      </c>
      <c r="B40" s="34">
        <f>'لیستوفر هوشمند'!X119</f>
        <v>0</v>
      </c>
      <c r="C40" s="34">
        <f>SUMIF('لیستوفر هوشمند'!$K$4:$K$100,'جدول موقعیت'!B40,'لیستوفر هوشمند'!$I$4:$I$100)</f>
        <v>0</v>
      </c>
    </row>
    <row r="41" spans="1:3" ht="18.600000000000001">
      <c r="A41" s="33">
        <v>40</v>
      </c>
      <c r="B41" s="34">
        <f>'لیستوفر هوشمند'!X120</f>
        <v>0</v>
      </c>
      <c r="C41" s="34">
        <f>SUMIF('لیستوفر هوشمند'!$K$4:$K$100,'جدول موقعیت'!B41,'لیستوفر هوشمند'!$I$4:$I$100)</f>
        <v>0</v>
      </c>
    </row>
    <row r="42" spans="1:3" ht="18.600000000000001">
      <c r="A42" s="33">
        <v>41</v>
      </c>
      <c r="B42" s="34">
        <f>'لیستوفر هوشمند'!X121</f>
        <v>0</v>
      </c>
      <c r="C42" s="34">
        <f>SUMIF('لیستوفر هوشمند'!$K$4:$K$100,'جدول موقعیت'!B42,'لیستوفر هوشمند'!$I$4:$I$100)</f>
        <v>0</v>
      </c>
    </row>
    <row r="43" spans="1:3" ht="18.600000000000001">
      <c r="A43" s="33">
        <v>42</v>
      </c>
      <c r="B43" s="34">
        <f>'لیستوفر هوشمند'!X122</f>
        <v>0</v>
      </c>
      <c r="C43" s="34">
        <f>SUMIF('لیستوفر هوشمند'!$K$4:$K$100,'جدول موقعیت'!B43,'لیستوفر هوشمند'!$I$4:$I$100)</f>
        <v>0</v>
      </c>
    </row>
    <row r="44" spans="1:3" ht="18.600000000000001">
      <c r="A44" s="33">
        <v>43</v>
      </c>
      <c r="B44" s="34">
        <f>'لیستوفر هوشمند'!X123</f>
        <v>0</v>
      </c>
      <c r="C44" s="34">
        <f>SUMIF('لیستوفر هوشمند'!$K$4:$K$100,'جدول موقعیت'!B44,'لیستوفر هوشمند'!$I$4:$I$100)</f>
        <v>0</v>
      </c>
    </row>
    <row r="45" spans="1:3" ht="18.600000000000001">
      <c r="A45" s="33">
        <v>44</v>
      </c>
      <c r="B45" s="34">
        <f>'لیستوفر هوشمند'!X124</f>
        <v>0</v>
      </c>
      <c r="C45" s="34">
        <f>SUMIF('لیستوفر هوشمند'!$K$4:$K$100,'جدول موقعیت'!B45,'لیستوفر هوشمند'!$I$4:$I$100)</f>
        <v>0</v>
      </c>
    </row>
    <row r="46" spans="1:3" ht="18.600000000000001">
      <c r="A46" s="33">
        <v>45</v>
      </c>
      <c r="B46" s="34">
        <f>'لیستوفر هوشمند'!X125</f>
        <v>0</v>
      </c>
      <c r="C46" s="34">
        <f>SUMIF('لیستوفر هوشمند'!$K$4:$K$100,'جدول موقعیت'!B46,'لیستوفر هوشمند'!$I$4:$I$100)</f>
        <v>0</v>
      </c>
    </row>
    <row r="47" spans="1:3" ht="18.600000000000001">
      <c r="A47" s="33">
        <v>46</v>
      </c>
      <c r="B47" s="34">
        <f>'لیستوفر هوشمند'!X126</f>
        <v>0</v>
      </c>
      <c r="C47" s="34">
        <f>SUMIF('لیستوفر هوشمند'!$K$4:$K$100,'جدول موقعیت'!B47,'لیستوفر هوشمند'!$I$4:$I$100)</f>
        <v>0</v>
      </c>
    </row>
    <row r="48" spans="1:3" ht="18.600000000000001">
      <c r="A48" s="33">
        <v>47</v>
      </c>
      <c r="B48" s="34">
        <f>'لیستوفر هوشمند'!X127</f>
        <v>0</v>
      </c>
      <c r="C48" s="34">
        <f>SUMIF('لیستوفر هوشمند'!$K$4:$K$100,'جدول موقعیت'!B48,'لیستوفر هوشمند'!$I$4:$I$100)</f>
        <v>0</v>
      </c>
    </row>
    <row r="49" spans="1:3" ht="18.600000000000001">
      <c r="A49" s="33">
        <v>48</v>
      </c>
      <c r="B49" s="34">
        <f>'لیستوفر هوشمند'!X128</f>
        <v>0</v>
      </c>
      <c r="C49" s="34">
        <f>SUMIF('لیستوفر هوشمند'!$K$4:$K$100,'جدول موقعیت'!B49,'لیستوفر هوشمند'!$I$4:$I$100)</f>
        <v>0</v>
      </c>
    </row>
    <row r="50" spans="1:3" ht="18.600000000000001">
      <c r="A50" s="33">
        <v>49</v>
      </c>
      <c r="B50" s="34">
        <f>'لیستوفر هوشمند'!X129</f>
        <v>0</v>
      </c>
      <c r="C50" s="34">
        <f>SUMIF('لیستوفر هوشمند'!$K$4:$K$100,'جدول موقعیت'!B50,'لیستوفر هوشمند'!$I$4:$I$100)</f>
        <v>0</v>
      </c>
    </row>
    <row r="51" spans="1:3" ht="18.600000000000001">
      <c r="A51" s="33">
        <v>50</v>
      </c>
      <c r="B51" s="34">
        <f>'لیستوفر هوشمند'!X130</f>
        <v>0</v>
      </c>
      <c r="C51" s="34">
        <f>SUMIF('لیستوفر هوشمند'!$K$4:$K$100,'جدول موقعیت'!B51,'لیستوفر هوشمند'!$I$4:$I$100)</f>
        <v>0</v>
      </c>
    </row>
    <row r="52" spans="1:3" ht="18.600000000000001">
      <c r="A52" s="33">
        <v>51</v>
      </c>
      <c r="B52" s="34">
        <f>'لیستوفر هوشمند'!X131</f>
        <v>0</v>
      </c>
      <c r="C52" s="34">
        <f>SUMIF('لیستوفر هوشمند'!$K$4:$K$100,'جدول موقعیت'!B52,'لیستوفر هوشمند'!$I$4:$I$100)</f>
        <v>0</v>
      </c>
    </row>
    <row r="53" spans="1:3" ht="18.600000000000001">
      <c r="A53" s="33">
        <v>52</v>
      </c>
      <c r="B53" s="34">
        <f>'لیستوفر هوشمند'!X132</f>
        <v>0</v>
      </c>
      <c r="C53" s="34">
        <f>SUMIF('لیستوفر هوشمند'!$K$4:$K$100,'جدول موقعیت'!B53,'لیستوفر هوشمند'!$I$4:$I$100)</f>
        <v>0</v>
      </c>
    </row>
    <row r="54" spans="1:3" ht="18.600000000000001">
      <c r="A54" s="33">
        <v>53</v>
      </c>
      <c r="B54" s="34">
        <f>'لیستوفر هوشمند'!X133</f>
        <v>0</v>
      </c>
      <c r="C54" s="34">
        <f>SUMIF('لیستوفر هوشمند'!$K$4:$K$100,'جدول موقعیت'!B54,'لیستوفر هوشمند'!$I$4:$I$100)</f>
        <v>0</v>
      </c>
    </row>
    <row r="55" spans="1:3" ht="18.600000000000001">
      <c r="A55" s="33">
        <v>54</v>
      </c>
      <c r="B55" s="34">
        <f>'لیستوفر هوشمند'!X134</f>
        <v>0</v>
      </c>
      <c r="C55" s="34">
        <f>SUMIF('لیستوفر هوشمند'!$K$4:$K$100,'جدول موقعیت'!B55,'لیستوفر هوشمند'!$I$4:$I$100)</f>
        <v>0</v>
      </c>
    </row>
    <row r="56" spans="1:3" ht="18.600000000000001">
      <c r="A56" s="33">
        <v>55</v>
      </c>
      <c r="B56" s="34">
        <f>'لیستوفر هوشمند'!X135</f>
        <v>0</v>
      </c>
      <c r="C56" s="34">
        <f>SUMIF('لیستوفر هوشمند'!$K$4:$K$100,'جدول موقعیت'!B56,'لیستوفر هوشمند'!$I$4:$I$100)</f>
        <v>0</v>
      </c>
    </row>
    <row r="57" spans="1:3" ht="18.600000000000001">
      <c r="A57" s="33">
        <v>56</v>
      </c>
      <c r="B57" s="34">
        <f>'لیستوفر هوشمند'!X136</f>
        <v>0</v>
      </c>
      <c r="C57" s="34">
        <f>SUMIF('لیستوفر هوشمند'!$K$4:$K$100,'جدول موقعیت'!B57,'لیستوفر هوشمند'!$I$4:$I$100)</f>
        <v>0</v>
      </c>
    </row>
    <row r="58" spans="1:3" ht="18.600000000000001">
      <c r="A58" s="33">
        <v>57</v>
      </c>
      <c r="B58" s="34">
        <f>'لیستوفر هوشمند'!X137</f>
        <v>0</v>
      </c>
      <c r="C58" s="34">
        <f>SUMIF('لیستوفر هوشمند'!$K$4:$K$100,'جدول موقعیت'!B58,'لیستوفر هوشمند'!$I$4:$I$100)</f>
        <v>0</v>
      </c>
    </row>
    <row r="59" spans="1:3" ht="18.600000000000001">
      <c r="A59" s="33">
        <v>58</v>
      </c>
      <c r="B59" s="34">
        <f>'لیستوفر هوشمند'!X138</f>
        <v>0</v>
      </c>
      <c r="C59" s="34">
        <f>SUMIF('لیستوفر هوشمند'!$K$4:$K$100,'جدول موقعیت'!B59,'لیستوفر هوشمند'!$I$4:$I$100)</f>
        <v>0</v>
      </c>
    </row>
    <row r="60" spans="1:3" ht="18.600000000000001">
      <c r="A60" s="33">
        <v>59</v>
      </c>
      <c r="B60" s="34">
        <f>'لیستوفر هوشمند'!X139</f>
        <v>0</v>
      </c>
      <c r="C60" s="34">
        <f>SUMIF('لیستوفر هوشمند'!$K$4:$K$100,'جدول موقعیت'!B60,'لیستوفر هوشمند'!$I$4:$I$100)</f>
        <v>0</v>
      </c>
    </row>
    <row r="61" spans="1:3" ht="18.600000000000001">
      <c r="A61" s="33">
        <v>60</v>
      </c>
      <c r="B61" s="34">
        <f>'لیستوفر هوشمند'!X140</f>
        <v>0</v>
      </c>
      <c r="C61" s="34">
        <f>SUMIF('لیستوفر هوشمند'!$K$4:$K$100,'جدول موقعیت'!B61,'لیستوفر هوشمند'!$I$4:$I$100)</f>
        <v>0</v>
      </c>
    </row>
    <row r="62" spans="1:3" ht="18.600000000000001">
      <c r="A62" s="33">
        <v>61</v>
      </c>
      <c r="B62" s="34">
        <f>'لیستوفر هوشمند'!X141</f>
        <v>0</v>
      </c>
      <c r="C62" s="34">
        <f>SUMIF('لیستوفر هوشمند'!$K$4:$K$100,'جدول موقعیت'!B62,'لیستوفر هوشمند'!$I$4:$I$100)</f>
        <v>0</v>
      </c>
    </row>
    <row r="63" spans="1:3" ht="18.600000000000001">
      <c r="A63" s="33">
        <v>62</v>
      </c>
      <c r="B63" s="34">
        <f>'لیستوفر هوشمند'!X142</f>
        <v>0</v>
      </c>
      <c r="C63" s="34">
        <f>SUMIF('لیستوفر هوشمند'!$K$4:$K$100,'جدول موقعیت'!B63,'لیستوفر هوشمند'!$I$4:$I$100)</f>
        <v>0</v>
      </c>
    </row>
    <row r="64" spans="1:3" ht="18.600000000000001">
      <c r="A64" s="33">
        <v>63</v>
      </c>
      <c r="B64" s="34">
        <f>'لیستوفر هوشمند'!X143</f>
        <v>0</v>
      </c>
      <c r="C64" s="34">
        <f>SUMIF('لیستوفر هوشمند'!$K$4:$K$100,'جدول موقعیت'!B64,'لیستوفر هوشمند'!$I$4:$I$100)</f>
        <v>0</v>
      </c>
    </row>
    <row r="65" spans="1:3" ht="18.600000000000001">
      <c r="A65" s="33">
        <v>64</v>
      </c>
      <c r="B65" s="34">
        <f>'لیستوفر هوشمند'!X144</f>
        <v>0</v>
      </c>
      <c r="C65" s="34">
        <f>SUMIF('لیستوفر هوشمند'!$K$4:$K$100,'جدول موقعیت'!B65,'لیستوفر هوشمند'!$I$4:$I$100)</f>
        <v>0</v>
      </c>
    </row>
    <row r="66" spans="1:3" ht="18.600000000000001">
      <c r="A66" s="33">
        <v>65</v>
      </c>
      <c r="B66" s="34">
        <f>'لیستوفر هوشمند'!X145</f>
        <v>0</v>
      </c>
      <c r="C66" s="34">
        <f>SUMIF('لیستوفر هوشمند'!$K$4:$K$100,'جدول موقعیت'!B66,'لیستوفر هوشمند'!$I$4:$I$100)</f>
        <v>0</v>
      </c>
    </row>
    <row r="67" spans="1:3" ht="18.600000000000001">
      <c r="A67" s="33">
        <v>66</v>
      </c>
      <c r="B67" s="34">
        <f>'لیستوفر هوشمند'!X146</f>
        <v>0</v>
      </c>
      <c r="C67" s="34">
        <f>SUMIF('لیستوفر هوشمند'!$K$4:$K$100,'جدول موقعیت'!B67,'لیستوفر هوشمند'!$I$4:$I$100)</f>
        <v>0</v>
      </c>
    </row>
    <row r="68" spans="1:3" ht="18.600000000000001">
      <c r="A68" s="33">
        <v>67</v>
      </c>
      <c r="B68" s="34">
        <f>'لیستوفر هوشمند'!X147</f>
        <v>0</v>
      </c>
      <c r="C68" s="34">
        <f>SUMIF('لیستوفر هوشمند'!$K$4:$K$100,'جدول موقعیت'!B68,'لیستوفر هوشمند'!$I$4:$I$100)</f>
        <v>0</v>
      </c>
    </row>
    <row r="69" spans="1:3" ht="18.600000000000001">
      <c r="A69" s="33">
        <v>68</v>
      </c>
      <c r="B69" s="34">
        <f>'لیستوفر هوشمند'!X148</f>
        <v>0</v>
      </c>
      <c r="C69" s="34">
        <f>SUMIF('لیستوفر هوشمند'!$K$4:$K$100,'جدول موقعیت'!B69,'لیستوفر هوشمند'!$I$4:$I$100)</f>
        <v>0</v>
      </c>
    </row>
    <row r="70" spans="1:3" ht="18.600000000000001">
      <c r="A70" s="33">
        <v>69</v>
      </c>
      <c r="B70" s="34">
        <f>'لیستوفر هوشمند'!X149</f>
        <v>0</v>
      </c>
      <c r="C70" s="34">
        <f>SUMIF('لیستوفر هوشمند'!$K$4:$K$100,'جدول موقعیت'!B70,'لیستوفر هوشمند'!$I$4:$I$100)</f>
        <v>0</v>
      </c>
    </row>
    <row r="71" spans="1:3" ht="18.600000000000001">
      <c r="A71" s="33">
        <v>70</v>
      </c>
      <c r="B71" s="34">
        <f>'لیستوفر هوشمند'!X150</f>
        <v>0</v>
      </c>
      <c r="C71" s="34">
        <f>SUMIF('لیستوفر هوشمند'!$K$4:$K$100,'جدول موقعیت'!B71,'لیستوفر هوشمند'!$I$4:$I$100)</f>
        <v>0</v>
      </c>
    </row>
    <row r="72" spans="1:3" ht="18.600000000000001">
      <c r="A72" s="33">
        <v>71</v>
      </c>
      <c r="B72" s="34">
        <f>'لیستوفر هوشمند'!X151</f>
        <v>0</v>
      </c>
      <c r="C72" s="34">
        <f>SUMIF('لیستوفر هوشمند'!$K$4:$K$100,'جدول موقعیت'!B72,'لیستوفر هوشمند'!$I$4:$I$100)</f>
        <v>0</v>
      </c>
    </row>
    <row r="73" spans="1:3" ht="18.600000000000001">
      <c r="A73" s="33">
        <v>72</v>
      </c>
      <c r="B73" s="34">
        <f>'لیستوفر هوشمند'!X152</f>
        <v>0</v>
      </c>
      <c r="C73" s="34">
        <f>SUMIF('لیستوفر هوشمند'!$K$4:$K$100,'جدول موقعیت'!B73,'لیستوفر هوشمند'!$I$4:$I$100)</f>
        <v>0</v>
      </c>
    </row>
    <row r="74" spans="1:3" ht="18.600000000000001">
      <c r="A74" s="33">
        <v>73</v>
      </c>
      <c r="B74" s="34">
        <f>'لیستوفر هوشمند'!X153</f>
        <v>0</v>
      </c>
      <c r="C74" s="34">
        <f>SUMIF('لیستوفر هوشمند'!$K$4:$K$100,'جدول موقعیت'!B74,'لیستوفر هوشمند'!$I$4:$I$100)</f>
        <v>0</v>
      </c>
    </row>
    <row r="75" spans="1:3" ht="18.600000000000001">
      <c r="A75" s="33">
        <v>74</v>
      </c>
      <c r="B75" s="34">
        <f>'لیستوفر هوشمند'!X154</f>
        <v>0</v>
      </c>
      <c r="C75" s="34">
        <f>SUMIF('لیستوفر هوشمند'!$K$4:$K$100,'جدول موقعیت'!B75,'لیستوفر هوشمند'!$I$4:$I$100)</f>
        <v>0</v>
      </c>
    </row>
    <row r="76" spans="1:3" ht="18.600000000000001">
      <c r="A76" s="33">
        <v>75</v>
      </c>
      <c r="B76" s="34">
        <f>'لیستوفر هوشمند'!X155</f>
        <v>0</v>
      </c>
      <c r="C76" s="34">
        <f>SUMIF('لیستوفر هوشمند'!$K$4:$K$100,'جدول موقعیت'!B76,'لیستوفر هوشمند'!$I$4:$I$100)</f>
        <v>0</v>
      </c>
    </row>
    <row r="77" spans="1:3" ht="18.600000000000001">
      <c r="A77" s="33">
        <v>76</v>
      </c>
      <c r="B77" s="34">
        <f>'لیستوفر هوشمند'!X156</f>
        <v>0</v>
      </c>
      <c r="C77" s="34">
        <f>SUMIF('لیستوفر هوشمند'!$K$4:$K$100,'جدول موقعیت'!B77,'لیستوفر هوشمند'!$I$4:$I$100)</f>
        <v>0</v>
      </c>
    </row>
    <row r="78" spans="1:3" ht="18.600000000000001">
      <c r="A78" s="33">
        <v>77</v>
      </c>
      <c r="B78" s="34">
        <f>'لیستوفر هوشمند'!X157</f>
        <v>0</v>
      </c>
      <c r="C78" s="34">
        <f>SUMIF('لیستوفر هوشمند'!$K$4:$K$100,'جدول موقعیت'!B78,'لیستوفر هوشمند'!$I$4:$I$100)</f>
        <v>0</v>
      </c>
    </row>
    <row r="79" spans="1:3" ht="18.600000000000001">
      <c r="A79" s="33">
        <v>78</v>
      </c>
      <c r="B79" s="34">
        <f>'لیستوفر هوشمند'!X158</f>
        <v>0</v>
      </c>
      <c r="C79" s="34">
        <f>SUMIF('لیستوفر هوشمند'!$K$4:$K$100,'جدول موقعیت'!B79,'لیستوفر هوشمند'!$I$4:$I$100)</f>
        <v>0</v>
      </c>
    </row>
    <row r="80" spans="1:3" ht="18.600000000000001">
      <c r="A80" s="33">
        <v>79</v>
      </c>
      <c r="B80" s="34">
        <f>'لیستوفر هوشمند'!X159</f>
        <v>0</v>
      </c>
      <c r="C80" s="34">
        <f>SUMIF('لیستوفر هوشمند'!$K$4:$K$100,'جدول موقعیت'!B80,'لیستوفر هوشمند'!$I$4:$I$100)</f>
        <v>0</v>
      </c>
    </row>
    <row r="81" spans="1:3" ht="18.600000000000001">
      <c r="A81" s="33">
        <v>80</v>
      </c>
      <c r="B81" s="34">
        <f>'لیستوفر هوشمند'!X160</f>
        <v>0</v>
      </c>
      <c r="C81" s="34">
        <f>SUMIF('لیستوفر هوشمند'!$K$4:$K$100,'جدول موقعیت'!B81,'لیستوفر هوشمند'!$I$4:$I$100)</f>
        <v>0</v>
      </c>
    </row>
    <row r="82" spans="1:3" ht="18.600000000000001">
      <c r="A82" s="33">
        <v>81</v>
      </c>
      <c r="B82" s="34">
        <f>'لیستوفر هوشمند'!X161</f>
        <v>0</v>
      </c>
      <c r="C82" s="34">
        <f>SUMIF('لیستوفر هوشمند'!$K$4:$K$100,'جدول موقعیت'!B82,'لیستوفر هوشمند'!$I$4:$I$100)</f>
        <v>0</v>
      </c>
    </row>
    <row r="83" spans="1:3" ht="18.600000000000001">
      <c r="A83" s="33">
        <v>82</v>
      </c>
      <c r="B83" s="34">
        <f>'لیستوفر هوشمند'!X162</f>
        <v>0</v>
      </c>
      <c r="C83" s="34">
        <f>SUMIF('لیستوفر هوشمند'!$K$4:$K$100,'جدول موقعیت'!B83,'لیستوفر هوشمند'!$I$4:$I$100)</f>
        <v>0</v>
      </c>
    </row>
    <row r="84" spans="1:3" ht="18.600000000000001">
      <c r="A84" s="33">
        <v>83</v>
      </c>
      <c r="B84" s="34">
        <f>'لیستوفر هوشمند'!X163</f>
        <v>0</v>
      </c>
      <c r="C84" s="34">
        <f>SUMIF('لیستوفر هوشمند'!$K$4:$K$100,'جدول موقعیت'!B84,'لیستوفر هوشمند'!$I$4:$I$100)</f>
        <v>0</v>
      </c>
    </row>
    <row r="85" spans="1:3" ht="18.600000000000001">
      <c r="A85" s="33">
        <v>84</v>
      </c>
      <c r="B85" s="34">
        <f>'لیستوفر هوشمند'!X164</f>
        <v>0</v>
      </c>
      <c r="C85" s="34">
        <f>SUMIF('لیستوفر هوشمند'!$K$4:$K$100,'جدول موقعیت'!B85,'لیستوفر هوشمند'!$I$4:$I$100)</f>
        <v>0</v>
      </c>
    </row>
    <row r="86" spans="1:3" ht="18.600000000000001">
      <c r="A86" s="33">
        <v>85</v>
      </c>
      <c r="B86" s="34">
        <f>'لیستوفر هوشمند'!X165</f>
        <v>0</v>
      </c>
      <c r="C86" s="34">
        <f>SUMIF('لیستوفر هوشمند'!$K$4:$K$100,'جدول موقعیت'!B86,'لیستوفر هوشمند'!$I$4:$I$100)</f>
        <v>0</v>
      </c>
    </row>
    <row r="87" spans="1:3" ht="18.600000000000001">
      <c r="A87" s="33">
        <v>86</v>
      </c>
      <c r="B87" s="34">
        <f>'لیستوفر هوشمند'!X166</f>
        <v>0</v>
      </c>
      <c r="C87" s="34">
        <f>SUMIF('لیستوفر هوشمند'!$K$4:$K$100,'جدول موقعیت'!B87,'لیستوفر هوشمند'!$I$4:$I$100)</f>
        <v>0</v>
      </c>
    </row>
    <row r="88" spans="1:3" ht="18.600000000000001">
      <c r="A88" s="33">
        <v>87</v>
      </c>
      <c r="B88" s="34">
        <f>'لیستوفر هوشمند'!X167</f>
        <v>0</v>
      </c>
      <c r="C88" s="34">
        <f>SUMIF('لیستوفر هوشمند'!$K$4:$K$100,'جدول موقعیت'!B88,'لیستوفر هوشمند'!$I$4:$I$100)</f>
        <v>0</v>
      </c>
    </row>
    <row r="89" spans="1:3" ht="18.600000000000001">
      <c r="A89" s="33">
        <v>88</v>
      </c>
      <c r="B89" s="34">
        <f>'لیستوفر هوشمند'!X168</f>
        <v>0</v>
      </c>
      <c r="C89" s="34">
        <f>SUMIF('لیستوفر هوشمند'!$K$4:$K$100,'جدول موقعیت'!B89,'لیستوفر هوشمند'!$I$4:$I$100)</f>
        <v>0</v>
      </c>
    </row>
    <row r="90" spans="1:3" ht="18.600000000000001">
      <c r="A90" s="33">
        <v>89</v>
      </c>
      <c r="B90" s="34">
        <f>'لیستوفر هوشمند'!X169</f>
        <v>0</v>
      </c>
      <c r="C90" s="34">
        <f>SUMIF('لیستوفر هوشمند'!$K$4:$K$100,'جدول موقعیت'!B90,'لیستوفر هوشمند'!$I$4:$I$100)</f>
        <v>0</v>
      </c>
    </row>
    <row r="91" spans="1:3" ht="18.600000000000001">
      <c r="A91" s="33">
        <v>90</v>
      </c>
      <c r="B91" s="34">
        <f>'لیستوفر هوشمند'!X170</f>
        <v>0</v>
      </c>
      <c r="C91" s="34">
        <f>SUMIF('لیستوفر هوشمند'!$K$4:$K$100,'جدول موقعیت'!B91,'لیستوفر هوشمند'!$I$4:$I$100)</f>
        <v>0</v>
      </c>
    </row>
    <row r="92" spans="1:3" ht="18.600000000000001">
      <c r="A92" s="33">
        <v>91</v>
      </c>
      <c r="B92" s="34">
        <f>'لیستوفر هوشمند'!X171</f>
        <v>0</v>
      </c>
      <c r="C92" s="34">
        <f>SUMIF('لیستوفر هوشمند'!$K$4:$K$100,'جدول موقعیت'!B92,'لیستوفر هوشمند'!$I$4:$I$100)</f>
        <v>0</v>
      </c>
    </row>
    <row r="93" spans="1:3" ht="18.600000000000001">
      <c r="A93" s="33">
        <v>92</v>
      </c>
      <c r="B93" s="34">
        <f>'لیستوفر هوشمند'!X172</f>
        <v>0</v>
      </c>
      <c r="C93" s="34">
        <f>SUMIF('لیستوفر هوشمند'!$K$4:$K$100,'جدول موقعیت'!B93,'لیستوفر هوشمند'!$I$4:$I$100)</f>
        <v>0</v>
      </c>
    </row>
    <row r="94" spans="1:3" ht="18.600000000000001">
      <c r="A94" s="33">
        <v>93</v>
      </c>
      <c r="B94" s="34">
        <f>'لیستوفر هوشمند'!X173</f>
        <v>0</v>
      </c>
      <c r="C94" s="34">
        <f>SUMIF('لیستوفر هوشمند'!$K$4:$K$100,'جدول موقعیت'!B94,'لیستوفر هوشمند'!$I$4:$I$100)</f>
        <v>0</v>
      </c>
    </row>
    <row r="95" spans="1:3" ht="18.600000000000001">
      <c r="A95" s="33">
        <v>94</v>
      </c>
      <c r="B95" s="34">
        <f>'لیستوفر هوشمند'!X174</f>
        <v>0</v>
      </c>
      <c r="C95" s="34">
        <f>SUMIF('لیستوفر هوشمند'!$K$4:$K$100,'جدول موقعیت'!B95,'لیستوفر هوشمند'!$I$4:$I$100)</f>
        <v>0</v>
      </c>
    </row>
    <row r="96" spans="1:3" ht="18.600000000000001">
      <c r="A96" s="33">
        <v>95</v>
      </c>
      <c r="B96" s="34">
        <f>'لیستوفر هوشمند'!X175</f>
        <v>0</v>
      </c>
      <c r="C96" s="34">
        <f>SUMIF('لیستوفر هوشمند'!$K$4:$K$100,'جدول موقعیت'!B96,'لیستوفر هوشمند'!$I$4:$I$100)</f>
        <v>0</v>
      </c>
    </row>
    <row r="97" spans="1:3" ht="18.600000000000001">
      <c r="A97" s="33">
        <v>96</v>
      </c>
      <c r="B97" s="34">
        <f>'لیستوفر هوشمند'!X176</f>
        <v>0</v>
      </c>
      <c r="C97" s="34">
        <f>SUMIF('لیستوفر هوشمند'!$K$4:$K$100,'جدول موقعیت'!B97,'لیستوفر هوشمند'!$I$4:$I$100)</f>
        <v>0</v>
      </c>
    </row>
    <row r="98" spans="1:3" ht="18.600000000000001">
      <c r="A98" s="33">
        <v>97</v>
      </c>
      <c r="B98" s="34">
        <f>'لیستوفر هوشمند'!X177</f>
        <v>0</v>
      </c>
      <c r="C98" s="34">
        <f>SUMIF('لیستوفر هوشمند'!$K$4:$K$100,'جدول موقعیت'!B98,'لیستوفر هوشمند'!$I$4:$I$100)</f>
        <v>0</v>
      </c>
    </row>
    <row r="99" spans="1:3" ht="18.600000000000001">
      <c r="A99" s="33">
        <v>98</v>
      </c>
      <c r="B99" s="34">
        <f>'لیستوفر هوشمند'!X178</f>
        <v>0</v>
      </c>
      <c r="C99" s="34">
        <f>SUMIF('لیستوفر هوشمند'!$K$4:$K$100,'جدول موقعیت'!B99,'لیستوفر هوشمند'!$I$4:$I$100)</f>
        <v>0</v>
      </c>
    </row>
    <row r="100" spans="1:3" ht="18.600000000000001">
      <c r="A100" s="33">
        <v>99</v>
      </c>
      <c r="B100" s="34">
        <f>'لیستوفر هوشمند'!X179</f>
        <v>0</v>
      </c>
      <c r="C100" s="34">
        <f>SUMIF('لیستوفر هوشمند'!$K$4:$K$100,'جدول موقعیت'!B100,'لیستوفر هوشمند'!$I$4:$I$100)</f>
        <v>0</v>
      </c>
    </row>
    <row r="101" spans="1:3" ht="18.600000000000001">
      <c r="A101" s="33">
        <v>100</v>
      </c>
      <c r="B101" s="34">
        <f>'لیستوفر هوشمند'!X180</f>
        <v>0</v>
      </c>
      <c r="C101" s="34">
        <f>SUMIF('لیستوفر هوشمند'!$K$4:$K$100,'جدول موقعیت'!B101,'لیستوفر هوشمند'!$I$4:$I$100)</f>
        <v>0</v>
      </c>
    </row>
    <row r="102" spans="1:3" ht="18.600000000000001">
      <c r="A102" s="33">
        <v>101</v>
      </c>
      <c r="B102" s="34">
        <f>'لیستوفر هوشمند'!X181</f>
        <v>0</v>
      </c>
      <c r="C102" s="34">
        <f>SUMIF('لیستوفر هوشمند'!$K$4:$K$100,'جدول موقعیت'!B102,'لیستوفر هوشمند'!$I$4:$I$100)</f>
        <v>0</v>
      </c>
    </row>
    <row r="103" spans="1:3" ht="18.600000000000001">
      <c r="A103" s="33">
        <v>102</v>
      </c>
      <c r="B103" s="34">
        <f>'لیستوفر هوشمند'!X182</f>
        <v>0</v>
      </c>
      <c r="C103" s="34">
        <f>SUMIF('لیستوفر هوشمند'!$K$4:$K$100,'جدول موقعیت'!B103,'لیستوفر هوشمند'!$I$4:$I$100)</f>
        <v>0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9B58F-C458-4C1C-B8DC-7E252F1E78B9}">
  <dimension ref="A3:R21"/>
  <sheetViews>
    <sheetView rightToLeft="1" workbookViewId="0">
      <selection activeCell="O11" sqref="O11"/>
    </sheetView>
  </sheetViews>
  <sheetFormatPr defaultRowHeight="14.4"/>
  <sheetData>
    <row r="3" spans="1:18" ht="18.600000000000001">
      <c r="A3" s="480" t="s">
        <v>49</v>
      </c>
      <c r="B3" s="480"/>
      <c r="C3" s="480"/>
      <c r="D3" s="480"/>
      <c r="E3" s="480"/>
      <c r="F3" s="480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18" ht="18.600000000000001">
      <c r="A4" s="485" t="s">
        <v>50</v>
      </c>
      <c r="B4" s="485"/>
      <c r="C4" s="485"/>
      <c r="D4" s="485"/>
      <c r="E4" s="485"/>
      <c r="F4" s="485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</row>
    <row r="5" spans="1:18" ht="18.600000000000001">
      <c r="A5" s="484" t="s">
        <v>51</v>
      </c>
      <c r="B5" s="484"/>
      <c r="C5" s="484"/>
      <c r="D5" s="484"/>
      <c r="E5" s="484"/>
      <c r="F5" s="484"/>
      <c r="G5" s="67"/>
      <c r="H5" s="66"/>
      <c r="I5" s="66"/>
      <c r="J5" s="69" t="s">
        <v>52</v>
      </c>
      <c r="K5" s="66"/>
      <c r="L5" s="66"/>
      <c r="M5" s="66"/>
      <c r="N5" s="66"/>
      <c r="O5" s="66"/>
      <c r="P5" s="66"/>
      <c r="Q5" s="66"/>
      <c r="R5" s="66"/>
    </row>
    <row r="6" spans="1:18">
      <c r="A6" s="477" t="s">
        <v>53</v>
      </c>
      <c r="B6" s="477" t="s">
        <v>54</v>
      </c>
      <c r="C6" s="477" t="s">
        <v>55</v>
      </c>
      <c r="D6" s="481" t="s">
        <v>2</v>
      </c>
      <c r="E6" s="477" t="s">
        <v>56</v>
      </c>
      <c r="F6" s="446" t="s">
        <v>57</v>
      </c>
      <c r="G6" s="447"/>
      <c r="H6" s="448"/>
      <c r="I6" s="441" t="s">
        <v>58</v>
      </c>
      <c r="J6" s="444"/>
      <c r="K6" s="445"/>
      <c r="L6" s="457" t="s">
        <v>59</v>
      </c>
      <c r="M6" s="458"/>
      <c r="N6" s="458"/>
      <c r="O6" s="459"/>
      <c r="P6" s="441" t="s">
        <v>60</v>
      </c>
      <c r="Q6" s="450" t="s">
        <v>61</v>
      </c>
      <c r="R6" s="445"/>
    </row>
    <row r="7" spans="1:18">
      <c r="A7" s="479"/>
      <c r="B7" s="479"/>
      <c r="C7" s="479"/>
      <c r="D7" s="482"/>
      <c r="E7" s="479"/>
      <c r="F7" s="477" t="s">
        <v>62</v>
      </c>
      <c r="G7" s="477" t="s">
        <v>63</v>
      </c>
      <c r="H7" s="477" t="s">
        <v>3</v>
      </c>
      <c r="I7" s="453" t="s">
        <v>62</v>
      </c>
      <c r="J7" s="449" t="s">
        <v>64</v>
      </c>
      <c r="K7" s="445"/>
      <c r="L7" s="455" t="s">
        <v>62</v>
      </c>
      <c r="M7" s="460" t="s">
        <v>65</v>
      </c>
      <c r="N7" s="460" t="s">
        <v>66</v>
      </c>
      <c r="O7" s="462" t="s">
        <v>3</v>
      </c>
      <c r="P7" s="442"/>
      <c r="Q7" s="451"/>
      <c r="R7" s="452"/>
    </row>
    <row r="8" spans="1:18" ht="15" thickBot="1">
      <c r="A8" s="478"/>
      <c r="B8" s="478"/>
      <c r="C8" s="478"/>
      <c r="D8" s="483"/>
      <c r="E8" s="478"/>
      <c r="F8" s="478"/>
      <c r="G8" s="478"/>
      <c r="H8" s="478"/>
      <c r="I8" s="454"/>
      <c r="J8" s="70"/>
      <c r="K8" s="71"/>
      <c r="L8" s="456"/>
      <c r="M8" s="461"/>
      <c r="N8" s="461"/>
      <c r="O8" s="463"/>
      <c r="P8" s="443"/>
      <c r="Q8" s="83" t="s">
        <v>67</v>
      </c>
      <c r="R8" s="72" t="s">
        <v>68</v>
      </c>
    </row>
    <row r="9" spans="1:18" ht="40.049999999999997" customHeight="1" thickTop="1">
      <c r="A9" s="73"/>
      <c r="B9" s="73"/>
      <c r="C9" s="73"/>
      <c r="D9" s="73"/>
      <c r="E9" s="97">
        <v>0</v>
      </c>
      <c r="F9" s="91">
        <v>0</v>
      </c>
      <c r="G9" s="90"/>
      <c r="H9" s="73"/>
      <c r="I9" s="92">
        <v>0</v>
      </c>
      <c r="J9" s="93"/>
      <c r="K9" s="75"/>
      <c r="L9" s="91">
        <v>0</v>
      </c>
      <c r="M9" s="90"/>
      <c r="N9" s="90"/>
      <c r="O9" s="73"/>
      <c r="P9" s="74"/>
      <c r="Q9" s="84"/>
      <c r="R9" s="73"/>
    </row>
    <row r="10" spans="1:18" ht="40.049999999999997" customHeight="1">
      <c r="A10" s="76"/>
      <c r="B10" s="76"/>
      <c r="C10" s="76"/>
      <c r="D10" s="76"/>
      <c r="E10" s="98">
        <v>0</v>
      </c>
      <c r="F10" s="94">
        <v>0</v>
      </c>
      <c r="G10" s="76"/>
      <c r="H10" s="76"/>
      <c r="I10" s="95">
        <v>0</v>
      </c>
      <c r="J10" s="99"/>
      <c r="K10" s="78"/>
      <c r="L10" s="94">
        <v>0</v>
      </c>
      <c r="M10" s="76"/>
      <c r="N10" s="96"/>
      <c r="O10" s="76"/>
      <c r="P10" s="77"/>
      <c r="Q10" s="85"/>
      <c r="R10" s="76"/>
    </row>
    <row r="11" spans="1:18" ht="40.049999999999997" customHeight="1">
      <c r="A11" s="76"/>
      <c r="B11" s="76"/>
      <c r="C11" s="76"/>
      <c r="D11" s="76"/>
      <c r="E11" s="98">
        <v>0</v>
      </c>
      <c r="F11" s="94">
        <v>0</v>
      </c>
      <c r="G11" s="76"/>
      <c r="H11" s="76"/>
      <c r="I11" s="95">
        <v>0</v>
      </c>
      <c r="J11" s="99"/>
      <c r="K11" s="78"/>
      <c r="L11" s="94">
        <v>0</v>
      </c>
      <c r="M11" s="76"/>
      <c r="N11" s="96"/>
      <c r="O11" s="76"/>
      <c r="P11" s="77"/>
      <c r="Q11" s="85"/>
      <c r="R11" s="76"/>
    </row>
    <row r="12" spans="1:18" ht="40.049999999999997" customHeight="1">
      <c r="A12" s="76"/>
      <c r="B12" s="76"/>
      <c r="C12" s="76"/>
      <c r="D12" s="76"/>
      <c r="E12" s="98">
        <v>0</v>
      </c>
      <c r="F12" s="94">
        <v>0</v>
      </c>
      <c r="G12" s="76"/>
      <c r="H12" s="76"/>
      <c r="I12" s="95">
        <v>0</v>
      </c>
      <c r="J12" s="99"/>
      <c r="K12" s="78"/>
      <c r="L12" s="94">
        <v>0</v>
      </c>
      <c r="M12" s="76"/>
      <c r="N12" s="96"/>
      <c r="O12" s="76"/>
      <c r="P12" s="77"/>
      <c r="Q12" s="85"/>
      <c r="R12" s="76"/>
    </row>
    <row r="13" spans="1:18" ht="40.049999999999997" customHeight="1">
      <c r="A13" s="76"/>
      <c r="B13" s="76"/>
      <c r="C13" s="76"/>
      <c r="D13" s="76"/>
      <c r="E13" s="98">
        <v>0</v>
      </c>
      <c r="F13" s="94">
        <v>0</v>
      </c>
      <c r="G13" s="76"/>
      <c r="H13" s="76"/>
      <c r="I13" s="95">
        <v>0</v>
      </c>
      <c r="J13" s="99"/>
      <c r="K13" s="78"/>
      <c r="L13" s="94">
        <v>0</v>
      </c>
      <c r="M13" s="76"/>
      <c r="N13" s="96"/>
      <c r="O13" s="76"/>
      <c r="P13" s="77"/>
      <c r="Q13" s="85"/>
      <c r="R13" s="76"/>
    </row>
    <row r="14" spans="1:18" ht="40.049999999999997" customHeight="1">
      <c r="A14" s="76"/>
      <c r="B14" s="76"/>
      <c r="C14" s="76"/>
      <c r="D14" s="76"/>
      <c r="E14" s="98">
        <v>0</v>
      </c>
      <c r="F14" s="94">
        <v>0</v>
      </c>
      <c r="G14" s="76"/>
      <c r="H14" s="76"/>
      <c r="I14" s="95">
        <v>0</v>
      </c>
      <c r="J14" s="99"/>
      <c r="K14" s="78"/>
      <c r="L14" s="94">
        <v>0</v>
      </c>
      <c r="M14" s="76"/>
      <c r="N14" s="96"/>
      <c r="O14" s="76"/>
      <c r="P14" s="77"/>
      <c r="Q14" s="85"/>
      <c r="R14" s="76"/>
    </row>
    <row r="15" spans="1:18" ht="40.049999999999997" customHeight="1">
      <c r="A15" s="76"/>
      <c r="B15" s="76"/>
      <c r="C15" s="76"/>
      <c r="D15" s="76"/>
      <c r="E15" s="98">
        <v>0</v>
      </c>
      <c r="F15" s="94">
        <v>0</v>
      </c>
      <c r="G15" s="76"/>
      <c r="H15" s="76"/>
      <c r="I15" s="95">
        <v>0</v>
      </c>
      <c r="J15" s="99"/>
      <c r="K15" s="78"/>
      <c r="L15" s="94">
        <v>0</v>
      </c>
      <c r="M15" s="76"/>
      <c r="N15" s="96"/>
      <c r="O15" s="76"/>
      <c r="P15" s="77"/>
      <c r="Q15" s="85"/>
      <c r="R15" s="76"/>
    </row>
    <row r="16" spans="1:18" ht="40.049999999999997" customHeight="1" thickBot="1">
      <c r="A16" s="76"/>
      <c r="B16" s="76"/>
      <c r="C16" s="76"/>
      <c r="D16" s="76"/>
      <c r="E16" s="98">
        <v>0</v>
      </c>
      <c r="F16" s="94">
        <v>0</v>
      </c>
      <c r="G16" s="76"/>
      <c r="H16" s="76"/>
      <c r="I16" s="95">
        <v>0</v>
      </c>
      <c r="J16" s="99"/>
      <c r="K16" s="78"/>
      <c r="L16" s="94">
        <v>0</v>
      </c>
      <c r="M16" s="76"/>
      <c r="N16" s="96"/>
      <c r="O16" s="76"/>
      <c r="P16" s="77"/>
      <c r="Q16" s="85"/>
      <c r="R16" s="76"/>
    </row>
    <row r="17" spans="1:18" ht="40.049999999999997" customHeight="1" thickTop="1" thickBot="1">
      <c r="A17" s="79"/>
      <c r="B17" s="79"/>
      <c r="C17" s="79"/>
      <c r="D17" s="79"/>
      <c r="E17" s="79"/>
      <c r="F17" s="89"/>
      <c r="G17" s="79"/>
      <c r="H17" s="79"/>
      <c r="I17" s="88"/>
      <c r="J17" s="68"/>
      <c r="K17" s="81"/>
      <c r="L17" s="87"/>
      <c r="M17" s="82"/>
      <c r="N17" s="82"/>
      <c r="O17" s="82"/>
      <c r="P17" s="80"/>
      <c r="Q17" s="86"/>
      <c r="R17" s="82"/>
    </row>
    <row r="18" spans="1:18">
      <c r="A18" s="473"/>
      <c r="B18" s="469"/>
      <c r="C18" s="466" t="s">
        <v>69</v>
      </c>
      <c r="D18" s="467"/>
      <c r="E18" s="467"/>
      <c r="F18" s="467"/>
      <c r="G18" s="467"/>
      <c r="H18" s="468"/>
      <c r="I18" s="63"/>
      <c r="J18" s="63"/>
      <c r="K18" s="63"/>
      <c r="L18" s="63"/>
      <c r="M18" s="63"/>
      <c r="N18" s="63"/>
      <c r="O18" s="63"/>
      <c r="P18" s="63"/>
      <c r="Q18" s="63"/>
      <c r="R18" s="63"/>
    </row>
    <row r="19" spans="1:18" ht="15" thickBot="1">
      <c r="A19" s="474"/>
      <c r="B19" s="470"/>
      <c r="C19" s="64"/>
      <c r="D19" s="475"/>
      <c r="E19" s="475"/>
      <c r="F19" s="475"/>
      <c r="G19" s="475"/>
      <c r="H19" s="476"/>
      <c r="I19" s="63"/>
      <c r="J19" s="63"/>
      <c r="K19" s="63"/>
      <c r="L19" s="63"/>
      <c r="M19" s="63"/>
      <c r="N19" s="63"/>
      <c r="O19" s="63"/>
      <c r="P19" s="63"/>
      <c r="Q19" s="63"/>
      <c r="R19" s="63"/>
    </row>
    <row r="20" spans="1:18">
      <c r="A20" s="471"/>
      <c r="B20" s="466" t="s">
        <v>70</v>
      </c>
      <c r="C20" s="467"/>
      <c r="D20" s="467"/>
      <c r="E20" s="467"/>
      <c r="F20" s="467"/>
      <c r="G20" s="467"/>
      <c r="H20" s="468"/>
      <c r="I20" s="62"/>
      <c r="J20" s="62"/>
      <c r="K20" s="62"/>
      <c r="L20" s="62"/>
      <c r="M20" s="62"/>
      <c r="N20" s="62"/>
      <c r="O20" s="62"/>
      <c r="P20" s="62"/>
      <c r="Q20" s="62"/>
      <c r="R20" s="62"/>
    </row>
    <row r="21" spans="1:18" ht="15" thickBot="1">
      <c r="A21" s="472"/>
      <c r="B21" s="65"/>
      <c r="C21" s="65"/>
      <c r="D21" s="464"/>
      <c r="E21" s="464"/>
      <c r="F21" s="464"/>
      <c r="G21" s="464"/>
      <c r="H21" s="465"/>
      <c r="I21" s="62"/>
      <c r="J21" s="62"/>
      <c r="K21" s="62"/>
      <c r="L21" s="62"/>
      <c r="M21" s="62"/>
      <c r="N21" s="62"/>
      <c r="O21" s="62"/>
      <c r="P21" s="62"/>
      <c r="Q21" s="62"/>
      <c r="R21" s="62"/>
    </row>
  </sheetData>
  <mergeCells count="29">
    <mergeCell ref="E6:E8"/>
    <mergeCell ref="A3:F3"/>
    <mergeCell ref="D6:D8"/>
    <mergeCell ref="C6:C8"/>
    <mergeCell ref="B6:B8"/>
    <mergeCell ref="A6:A8"/>
    <mergeCell ref="A5:F5"/>
    <mergeCell ref="A4:F4"/>
    <mergeCell ref="D21:H21"/>
    <mergeCell ref="C18:H18"/>
    <mergeCell ref="B18:B19"/>
    <mergeCell ref="A20:A21"/>
    <mergeCell ref="A18:A19"/>
    <mergeCell ref="D19:H19"/>
    <mergeCell ref="B20:H20"/>
    <mergeCell ref="P6:P8"/>
    <mergeCell ref="I6:K6"/>
    <mergeCell ref="F6:H6"/>
    <mergeCell ref="J7:K7"/>
    <mergeCell ref="Q6:R7"/>
    <mergeCell ref="I7:I8"/>
    <mergeCell ref="L7:L8"/>
    <mergeCell ref="L6:O6"/>
    <mergeCell ref="M7:M8"/>
    <mergeCell ref="N7:N8"/>
    <mergeCell ref="O7:O8"/>
    <mergeCell ref="G7:G8"/>
    <mergeCell ref="H7:H8"/>
    <mergeCell ref="F7:F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A1B39-8279-4BD4-865C-96B3CAD3AE4D}">
  <dimension ref="A1:L23"/>
  <sheetViews>
    <sheetView rightToLeft="1" workbookViewId="0">
      <selection activeCell="P19" sqref="P19"/>
    </sheetView>
  </sheetViews>
  <sheetFormatPr defaultRowHeight="14.4"/>
  <sheetData>
    <row r="1" spans="1:12" ht="16.8">
      <c r="A1" s="502" t="s">
        <v>71</v>
      </c>
      <c r="B1" s="502"/>
      <c r="C1" s="502"/>
      <c r="D1" s="112"/>
      <c r="E1" s="113"/>
      <c r="F1" s="100"/>
      <c r="G1" s="100"/>
      <c r="H1" s="100"/>
      <c r="I1" s="100"/>
      <c r="J1" s="100"/>
      <c r="K1" s="100"/>
      <c r="L1" s="100"/>
    </row>
    <row r="2" spans="1:12" ht="16.8">
      <c r="A2" s="503" t="s">
        <v>50</v>
      </c>
      <c r="B2" s="503"/>
      <c r="C2" s="503"/>
      <c r="D2" s="114"/>
      <c r="E2" s="115"/>
      <c r="F2" s="100"/>
      <c r="G2" s="100"/>
      <c r="H2" s="100"/>
      <c r="I2" s="100"/>
      <c r="J2" s="100"/>
      <c r="K2" s="100"/>
      <c r="L2" s="100"/>
    </row>
    <row r="3" spans="1:12" ht="16.2">
      <c r="A3" s="504" t="s">
        <v>72</v>
      </c>
      <c r="B3" s="504"/>
      <c r="C3" s="504"/>
      <c r="D3" s="504"/>
      <c r="E3" s="504"/>
      <c r="F3" s="100"/>
      <c r="G3" s="100"/>
      <c r="H3" s="100"/>
      <c r="I3" s="100"/>
      <c r="J3" s="100"/>
      <c r="K3" s="100"/>
      <c r="L3" s="100"/>
    </row>
    <row r="4" spans="1:12" ht="17.399999999999999">
      <c r="A4" s="116" t="s">
        <v>52</v>
      </c>
      <c r="B4" s="505"/>
      <c r="C4" s="505"/>
      <c r="D4" s="505"/>
      <c r="E4" s="505"/>
      <c r="F4" s="100"/>
      <c r="G4" s="100"/>
      <c r="H4" s="100"/>
      <c r="I4" s="100"/>
      <c r="J4" s="100"/>
      <c r="K4" s="100"/>
      <c r="L4" s="100"/>
    </row>
    <row r="5" spans="1:12">
      <c r="A5" s="493" t="s">
        <v>73</v>
      </c>
      <c r="B5" s="494"/>
      <c r="C5" s="494"/>
      <c r="D5" s="494"/>
      <c r="E5" s="494"/>
      <c r="F5" s="494"/>
      <c r="G5" s="494"/>
      <c r="H5" s="494"/>
      <c r="I5" s="494"/>
      <c r="J5" s="494"/>
      <c r="K5" s="494"/>
      <c r="L5" s="117"/>
    </row>
    <row r="6" spans="1:12" ht="15.6">
      <c r="A6" s="106"/>
      <c r="B6" s="508" t="s">
        <v>74</v>
      </c>
      <c r="C6" s="509"/>
      <c r="D6" s="509"/>
      <c r="E6" s="509"/>
      <c r="F6" s="509"/>
      <c r="G6" s="510"/>
      <c r="H6" s="506" t="s">
        <v>75</v>
      </c>
      <c r="I6" s="506" t="s">
        <v>76</v>
      </c>
      <c r="J6" s="506" t="s">
        <v>77</v>
      </c>
      <c r="K6" s="511" t="s">
        <v>74</v>
      </c>
      <c r="L6" s="506" t="s">
        <v>78</v>
      </c>
    </row>
    <row r="7" spans="1:12" ht="16.2" thickBot="1">
      <c r="A7" s="107" t="s">
        <v>12</v>
      </c>
      <c r="B7" s="107">
        <v>25</v>
      </c>
      <c r="C7" s="107">
        <v>22</v>
      </c>
      <c r="D7" s="107">
        <v>20</v>
      </c>
      <c r="E7" s="107">
        <v>18</v>
      </c>
      <c r="F7" s="107">
        <v>16</v>
      </c>
      <c r="G7" s="107">
        <v>10</v>
      </c>
      <c r="H7" s="507"/>
      <c r="I7" s="507"/>
      <c r="J7" s="507"/>
      <c r="K7" s="512"/>
      <c r="L7" s="507"/>
    </row>
    <row r="8" spans="1:12" ht="15" thickTop="1">
      <c r="A8" s="103"/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</row>
    <row r="9" spans="1:1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</row>
    <row r="10" spans="1:12">
      <c r="A10" s="101"/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</row>
    <row r="11" spans="1:12">
      <c r="A11" s="101"/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</row>
    <row r="12" spans="1:12">
      <c r="A12" s="101"/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</row>
    <row r="13" spans="1:12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</row>
    <row r="14" spans="1:12">
      <c r="A14" s="101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</row>
    <row r="15" spans="1:12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</row>
    <row r="16" spans="1:12">
      <c r="A16" s="101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</row>
    <row r="17" spans="1:12">
      <c r="A17" s="101"/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</row>
    <row r="18" spans="1:12" ht="15" thickBot="1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</row>
    <row r="19" spans="1:12" ht="15" thickTop="1">
      <c r="A19" s="103"/>
      <c r="B19" s="103"/>
      <c r="C19" s="103"/>
      <c r="D19" s="103"/>
      <c r="E19" s="103"/>
      <c r="F19" s="103"/>
      <c r="G19" s="103"/>
      <c r="H19" s="105" t="s">
        <v>79</v>
      </c>
      <c r="I19" s="490" t="s">
        <v>80</v>
      </c>
      <c r="J19" s="491"/>
      <c r="K19" s="491"/>
      <c r="L19" s="492"/>
    </row>
    <row r="20" spans="1:12">
      <c r="A20" s="101"/>
      <c r="B20" s="101"/>
      <c r="C20" s="101"/>
      <c r="D20" s="101"/>
      <c r="E20" s="101"/>
      <c r="F20" s="101"/>
      <c r="G20" s="101"/>
      <c r="H20" s="102" t="s">
        <v>81</v>
      </c>
      <c r="I20" s="493" t="s">
        <v>82</v>
      </c>
      <c r="J20" s="494"/>
      <c r="K20" s="494"/>
      <c r="L20" s="495"/>
    </row>
    <row r="21" spans="1:12">
      <c r="A21" s="101"/>
      <c r="B21" s="101"/>
      <c r="C21" s="101"/>
      <c r="D21" s="101"/>
      <c r="E21" s="101"/>
      <c r="F21" s="101"/>
      <c r="G21" s="101"/>
      <c r="H21" s="102" t="s">
        <v>83</v>
      </c>
      <c r="I21" s="493" t="s">
        <v>84</v>
      </c>
      <c r="J21" s="494"/>
      <c r="K21" s="494"/>
      <c r="L21" s="495"/>
    </row>
    <row r="22" spans="1:12" ht="15" thickBot="1">
      <c r="A22" s="108"/>
      <c r="B22" s="487"/>
      <c r="C22" s="488"/>
      <c r="D22" s="488"/>
      <c r="E22" s="488"/>
      <c r="F22" s="488"/>
      <c r="G22" s="489"/>
      <c r="H22" s="109" t="s">
        <v>85</v>
      </c>
      <c r="I22" s="496" t="s">
        <v>86</v>
      </c>
      <c r="J22" s="497"/>
      <c r="K22" s="497"/>
      <c r="L22" s="498"/>
    </row>
    <row r="23" spans="1:12" ht="15" thickBot="1">
      <c r="A23" s="118" t="s">
        <v>85</v>
      </c>
      <c r="B23" s="486"/>
      <c r="C23" s="486"/>
      <c r="D23" s="486"/>
      <c r="E23" s="486"/>
      <c r="F23" s="486"/>
      <c r="G23" s="110"/>
      <c r="H23" s="111" t="s">
        <v>87</v>
      </c>
      <c r="I23" s="499" t="s">
        <v>88</v>
      </c>
      <c r="J23" s="500"/>
      <c r="K23" s="500"/>
      <c r="L23" s="501"/>
    </row>
  </sheetData>
  <mergeCells count="18">
    <mergeCell ref="L6:L7"/>
    <mergeCell ref="B6:G6"/>
    <mergeCell ref="K6:K7"/>
    <mergeCell ref="H6:H7"/>
    <mergeCell ref="I6:I7"/>
    <mergeCell ref="J6:J7"/>
    <mergeCell ref="A1:C1"/>
    <mergeCell ref="A2:C2"/>
    <mergeCell ref="A3:E3"/>
    <mergeCell ref="B4:E4"/>
    <mergeCell ref="A5:K5"/>
    <mergeCell ref="B23:F23"/>
    <mergeCell ref="B22:G22"/>
    <mergeCell ref="I19:L19"/>
    <mergeCell ref="I20:L20"/>
    <mergeCell ref="I21:L21"/>
    <mergeCell ref="I22:L22"/>
    <mergeCell ref="I23:L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35753-566E-4129-B1A4-373064293442}">
  <dimension ref="A1:W20"/>
  <sheetViews>
    <sheetView rightToLeft="1" workbookViewId="0">
      <selection activeCell="H10" sqref="H10"/>
    </sheetView>
  </sheetViews>
  <sheetFormatPr defaultRowHeight="14.4"/>
  <sheetData>
    <row r="1" spans="1:23" ht="18.600000000000001">
      <c r="A1" s="485" t="s">
        <v>49</v>
      </c>
      <c r="B1" s="485"/>
      <c r="C1" s="485"/>
      <c r="D1" s="485"/>
      <c r="E1" s="485"/>
      <c r="F1" s="485"/>
      <c r="G1" s="485"/>
      <c r="H1" s="485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127"/>
      <c r="T1" s="128"/>
      <c r="U1" s="125"/>
      <c r="V1" s="125"/>
      <c r="W1" s="125"/>
    </row>
    <row r="2" spans="1:23" ht="18.600000000000001">
      <c r="A2" s="485" t="s">
        <v>50</v>
      </c>
      <c r="B2" s="485"/>
      <c r="C2" s="485"/>
      <c r="D2" s="485"/>
      <c r="E2" s="485"/>
      <c r="F2" s="485"/>
      <c r="G2" s="485"/>
      <c r="H2" s="485"/>
      <c r="I2" s="547"/>
      <c r="J2" s="547"/>
      <c r="K2" s="547"/>
      <c r="L2" s="547"/>
      <c r="M2" s="547"/>
      <c r="N2" s="547"/>
      <c r="O2" s="547"/>
      <c r="P2" s="547"/>
      <c r="Q2" s="547"/>
      <c r="R2" s="547"/>
      <c r="S2" s="129"/>
      <c r="T2" s="130"/>
      <c r="U2" s="125"/>
      <c r="V2" s="125"/>
      <c r="W2" s="125"/>
    </row>
    <row r="3" spans="1:23" ht="19.2" thickBot="1">
      <c r="A3" s="485" t="s">
        <v>72</v>
      </c>
      <c r="B3" s="485"/>
      <c r="C3" s="485"/>
      <c r="D3" s="485"/>
      <c r="E3" s="485"/>
      <c r="F3" s="485"/>
      <c r="G3" s="485"/>
      <c r="H3" s="485"/>
      <c r="I3" s="155"/>
      <c r="J3" s="155"/>
      <c r="K3" s="155"/>
      <c r="L3" s="155" t="s">
        <v>52</v>
      </c>
      <c r="M3" s="155"/>
      <c r="N3" s="155"/>
      <c r="O3" s="155"/>
      <c r="P3" s="155"/>
      <c r="Q3" s="155"/>
      <c r="R3" s="155"/>
      <c r="S3" s="155"/>
      <c r="T3" s="155"/>
      <c r="U3" s="125"/>
      <c r="V3" s="125"/>
      <c r="W3" s="125"/>
    </row>
    <row r="4" spans="1:23">
      <c r="A4" s="513" t="s">
        <v>89</v>
      </c>
      <c r="B4" s="544" t="s">
        <v>90</v>
      </c>
      <c r="C4" s="520" t="s">
        <v>91</v>
      </c>
      <c r="D4" s="540"/>
      <c r="E4" s="540"/>
      <c r="F4" s="540"/>
      <c r="G4" s="540"/>
      <c r="H4" s="540"/>
      <c r="I4" s="540"/>
      <c r="J4" s="540"/>
      <c r="K4" s="540"/>
      <c r="L4" s="540"/>
      <c r="M4" s="540"/>
      <c r="N4" s="540"/>
      <c r="O4" s="540"/>
      <c r="P4" s="540"/>
      <c r="Q4" s="540"/>
      <c r="R4" s="540"/>
      <c r="S4" s="540"/>
      <c r="T4" s="541"/>
      <c r="U4" s="520" t="s">
        <v>2</v>
      </c>
      <c r="V4" s="523" t="s">
        <v>61</v>
      </c>
      <c r="W4" s="524"/>
    </row>
    <row r="5" spans="1:23">
      <c r="A5" s="514"/>
      <c r="B5" s="545"/>
      <c r="C5" s="516" t="s">
        <v>92</v>
      </c>
      <c r="D5" s="517"/>
      <c r="E5" s="517"/>
      <c r="F5" s="517"/>
      <c r="G5" s="517"/>
      <c r="H5" s="518" t="s">
        <v>93</v>
      </c>
      <c r="I5" s="518"/>
      <c r="J5" s="518"/>
      <c r="K5" s="519"/>
      <c r="L5" s="516" t="s">
        <v>94</v>
      </c>
      <c r="M5" s="517"/>
      <c r="N5" s="517"/>
      <c r="O5" s="517"/>
      <c r="P5" s="517"/>
      <c r="Q5" s="518" t="s">
        <v>95</v>
      </c>
      <c r="R5" s="518"/>
      <c r="S5" s="518"/>
      <c r="T5" s="519"/>
      <c r="U5" s="521"/>
      <c r="V5" s="525"/>
      <c r="W5" s="526"/>
    </row>
    <row r="6" spans="1:23">
      <c r="A6" s="514"/>
      <c r="B6" s="545"/>
      <c r="C6" s="136"/>
      <c r="D6" s="137"/>
      <c r="E6" s="137"/>
      <c r="F6" s="137"/>
      <c r="G6" s="137"/>
      <c r="H6" s="137"/>
      <c r="I6" s="137"/>
      <c r="J6" s="542" t="s">
        <v>96</v>
      </c>
      <c r="K6" s="543"/>
      <c r="L6" s="136"/>
      <c r="M6" s="138"/>
      <c r="N6" s="138"/>
      <c r="O6" s="138"/>
      <c r="P6" s="138"/>
      <c r="Q6" s="138"/>
      <c r="R6" s="138"/>
      <c r="S6" s="542" t="s">
        <v>96</v>
      </c>
      <c r="T6" s="543"/>
      <c r="U6" s="521"/>
      <c r="V6" s="527"/>
      <c r="W6" s="528"/>
    </row>
    <row r="7" spans="1:23" ht="28.2" thickBot="1">
      <c r="A7" s="515"/>
      <c r="B7" s="546"/>
      <c r="C7" s="139" t="s">
        <v>97</v>
      </c>
      <c r="D7" s="537" t="s">
        <v>98</v>
      </c>
      <c r="E7" s="538"/>
      <c r="F7" s="538"/>
      <c r="G7" s="538"/>
      <c r="H7" s="538"/>
      <c r="I7" s="539"/>
      <c r="J7" s="140" t="s">
        <v>98</v>
      </c>
      <c r="K7" s="141" t="s">
        <v>99</v>
      </c>
      <c r="L7" s="139" t="s">
        <v>97</v>
      </c>
      <c r="M7" s="537" t="s">
        <v>98</v>
      </c>
      <c r="N7" s="538"/>
      <c r="O7" s="538"/>
      <c r="P7" s="538"/>
      <c r="Q7" s="538"/>
      <c r="R7" s="539"/>
      <c r="S7" s="140" t="s">
        <v>98</v>
      </c>
      <c r="T7" s="141" t="s">
        <v>99</v>
      </c>
      <c r="U7" s="522"/>
      <c r="V7" s="143" t="s">
        <v>100</v>
      </c>
      <c r="W7" s="156" t="s">
        <v>68</v>
      </c>
    </row>
    <row r="8" spans="1:23" ht="40.049999999999997" customHeight="1" thickTop="1">
      <c r="A8" s="170"/>
      <c r="B8" s="171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67"/>
      <c r="N8" s="167"/>
      <c r="O8" s="167"/>
      <c r="P8" s="167"/>
      <c r="Q8" s="167"/>
      <c r="R8" s="167"/>
      <c r="S8" s="167"/>
      <c r="T8" s="144"/>
      <c r="U8" s="145"/>
      <c r="V8" s="146"/>
      <c r="W8" s="157"/>
    </row>
    <row r="9" spans="1:23" ht="40.049999999999997" customHeight="1">
      <c r="A9" s="172"/>
      <c r="B9" s="173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68"/>
      <c r="N9" s="168"/>
      <c r="O9" s="168"/>
      <c r="P9" s="168"/>
      <c r="Q9" s="168"/>
      <c r="R9" s="168"/>
      <c r="S9" s="168"/>
      <c r="T9" s="147"/>
      <c r="U9" s="148"/>
      <c r="V9" s="149"/>
      <c r="W9" s="158"/>
    </row>
    <row r="10" spans="1:23" ht="40.049999999999997" customHeight="1">
      <c r="A10" s="172"/>
      <c r="B10" s="173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68"/>
      <c r="N10" s="168"/>
      <c r="O10" s="168"/>
      <c r="P10" s="168"/>
      <c r="Q10" s="168"/>
      <c r="R10" s="168"/>
      <c r="S10" s="168"/>
      <c r="T10" s="147"/>
      <c r="U10" s="148"/>
      <c r="V10" s="149"/>
      <c r="W10" s="158"/>
    </row>
    <row r="11" spans="1:23" ht="40.049999999999997" customHeight="1">
      <c r="A11" s="172"/>
      <c r="B11" s="173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68"/>
      <c r="N11" s="168"/>
      <c r="O11" s="168"/>
      <c r="P11" s="168"/>
      <c r="Q11" s="168"/>
      <c r="R11" s="168"/>
      <c r="S11" s="168"/>
      <c r="T11" s="147"/>
      <c r="U11" s="148"/>
      <c r="V11" s="149"/>
      <c r="W11" s="158"/>
    </row>
    <row r="12" spans="1:23" ht="40.049999999999997" customHeight="1">
      <c r="A12" s="172"/>
      <c r="B12" s="173"/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68"/>
      <c r="N12" s="168"/>
      <c r="O12" s="168"/>
      <c r="P12" s="168"/>
      <c r="Q12" s="168"/>
      <c r="R12" s="168"/>
      <c r="S12" s="168"/>
      <c r="T12" s="147"/>
      <c r="U12" s="148"/>
      <c r="V12" s="149"/>
      <c r="W12" s="158"/>
    </row>
    <row r="13" spans="1:23" ht="40.049999999999997" customHeight="1">
      <c r="A13" s="172"/>
      <c r="B13" s="173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68"/>
      <c r="N13" s="168"/>
      <c r="O13" s="168"/>
      <c r="P13" s="168"/>
      <c r="Q13" s="168"/>
      <c r="R13" s="168"/>
      <c r="S13" s="168"/>
      <c r="T13" s="147"/>
      <c r="U13" s="148"/>
      <c r="V13" s="149"/>
      <c r="W13" s="158"/>
    </row>
    <row r="14" spans="1:23" ht="40.049999999999997" customHeight="1" thickBot="1">
      <c r="A14" s="174"/>
      <c r="B14" s="175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69"/>
      <c r="N14" s="169"/>
      <c r="O14" s="169"/>
      <c r="P14" s="169"/>
      <c r="Q14" s="169"/>
      <c r="R14" s="169"/>
      <c r="S14" s="169"/>
      <c r="T14" s="150"/>
      <c r="U14" s="151"/>
      <c r="V14" s="152"/>
      <c r="W14" s="159"/>
    </row>
    <row r="15" spans="1:23" ht="15.6" thickTop="1" thickBot="1">
      <c r="A15" s="153">
        <v>0</v>
      </c>
      <c r="B15" s="154">
        <v>0</v>
      </c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60"/>
      <c r="V15" s="153"/>
      <c r="W15" s="161"/>
    </row>
    <row r="16" spans="1:23">
      <c r="A16" s="120">
        <v>0</v>
      </c>
      <c r="B16" s="533" t="s">
        <v>101</v>
      </c>
      <c r="C16" s="533"/>
      <c r="D16" s="533"/>
      <c r="E16" s="533"/>
      <c r="F16" s="533"/>
      <c r="G16" s="533"/>
      <c r="H16" s="533"/>
      <c r="I16" s="533"/>
      <c r="J16" s="533"/>
      <c r="K16" s="533"/>
      <c r="L16" s="533"/>
      <c r="M16" s="533"/>
      <c r="N16" s="533"/>
      <c r="O16" s="533"/>
      <c r="P16" s="533"/>
      <c r="Q16" s="533"/>
      <c r="R16" s="533"/>
      <c r="S16" s="533"/>
      <c r="T16" s="533"/>
      <c r="U16" s="126"/>
      <c r="V16" s="135"/>
      <c r="W16" s="135"/>
    </row>
    <row r="17" spans="1:23">
      <c r="A17" s="121">
        <v>0</v>
      </c>
      <c r="B17" s="142" t="s">
        <v>102</v>
      </c>
      <c r="C17" s="164">
        <v>0.61699999999999999</v>
      </c>
      <c r="D17" s="166"/>
      <c r="E17" s="165">
        <v>0</v>
      </c>
      <c r="F17" s="123"/>
      <c r="G17" s="163" t="s">
        <v>102</v>
      </c>
      <c r="H17" s="162" t="s">
        <v>103</v>
      </c>
      <c r="I17" s="536" t="s">
        <v>104</v>
      </c>
      <c r="J17" s="536"/>
      <c r="K17" s="536"/>
      <c r="L17" s="536"/>
      <c r="M17" s="536"/>
      <c r="N17" s="123"/>
      <c r="O17" s="123"/>
      <c r="P17" s="123"/>
      <c r="Q17" s="123"/>
      <c r="R17" s="529" t="s">
        <v>105</v>
      </c>
      <c r="S17" s="529"/>
      <c r="T17" s="529"/>
      <c r="U17" s="132"/>
      <c r="V17" s="119"/>
      <c r="W17" s="119"/>
    </row>
    <row r="18" spans="1:23">
      <c r="A18" s="122">
        <v>0</v>
      </c>
      <c r="B18" s="534" t="s">
        <v>106</v>
      </c>
      <c r="C18" s="535"/>
      <c r="D18" s="535"/>
      <c r="E18" s="535"/>
      <c r="F18" s="535"/>
      <c r="G18" s="535"/>
      <c r="H18" s="535"/>
      <c r="I18" s="535"/>
      <c r="J18" s="535"/>
      <c r="K18" s="535"/>
      <c r="L18" s="535"/>
      <c r="M18" s="535"/>
      <c r="N18" s="535"/>
      <c r="O18" s="535"/>
      <c r="P18" s="535"/>
      <c r="Q18" s="535"/>
      <c r="R18" s="535"/>
      <c r="S18" s="535"/>
      <c r="T18" s="535"/>
      <c r="U18" s="133"/>
      <c r="V18" s="119"/>
      <c r="W18" s="119"/>
    </row>
    <row r="19" spans="1:23">
      <c r="A19" s="121" t="e">
        <v>#VALUE!</v>
      </c>
      <c r="B19" s="142" t="s">
        <v>102</v>
      </c>
      <c r="C19" s="164">
        <v>0.61699999999999999</v>
      </c>
      <c r="D19" s="166"/>
      <c r="E19" s="165">
        <v>0</v>
      </c>
      <c r="F19" s="123"/>
      <c r="G19" s="163" t="s">
        <v>102</v>
      </c>
      <c r="H19" s="162" t="s">
        <v>103</v>
      </c>
      <c r="I19" s="536" t="s">
        <v>104</v>
      </c>
      <c r="J19" s="536"/>
      <c r="K19" s="536"/>
      <c r="L19" s="536"/>
      <c r="M19" s="536"/>
      <c r="N19" s="124"/>
      <c r="O19" s="124"/>
      <c r="P19" s="124"/>
      <c r="Q19" s="124"/>
      <c r="R19" s="530" t="s">
        <v>107</v>
      </c>
      <c r="S19" s="530"/>
      <c r="T19" s="530"/>
      <c r="U19" s="132"/>
      <c r="V19" s="119"/>
      <c r="W19" s="119"/>
    </row>
    <row r="20" spans="1:23" ht="15" thickBot="1">
      <c r="A20" s="131" t="e">
        <v>#VALUE!</v>
      </c>
      <c r="B20" s="531" t="s">
        <v>108</v>
      </c>
      <c r="C20" s="532"/>
      <c r="D20" s="532"/>
      <c r="E20" s="532"/>
      <c r="F20" s="532"/>
      <c r="G20" s="532"/>
      <c r="H20" s="532"/>
      <c r="I20" s="532"/>
      <c r="J20" s="532"/>
      <c r="K20" s="532"/>
      <c r="L20" s="532"/>
      <c r="M20" s="532"/>
      <c r="N20" s="532"/>
      <c r="O20" s="532"/>
      <c r="P20" s="532"/>
      <c r="Q20" s="532"/>
      <c r="R20" s="532"/>
      <c r="S20" s="532"/>
      <c r="T20" s="532"/>
      <c r="U20" s="134"/>
      <c r="V20" s="119"/>
      <c r="W20" s="119"/>
    </row>
  </sheetData>
  <mergeCells count="27">
    <mergeCell ref="A3:H3"/>
    <mergeCell ref="A1:H1"/>
    <mergeCell ref="I1:P1"/>
    <mergeCell ref="Q1:R1"/>
    <mergeCell ref="A2:H2"/>
    <mergeCell ref="I2:P2"/>
    <mergeCell ref="Q2:R2"/>
    <mergeCell ref="V4:W6"/>
    <mergeCell ref="R17:T17"/>
    <mergeCell ref="R19:T19"/>
    <mergeCell ref="B20:T20"/>
    <mergeCell ref="B16:T16"/>
    <mergeCell ref="B18:T18"/>
    <mergeCell ref="I17:M17"/>
    <mergeCell ref="I19:M19"/>
    <mergeCell ref="Q5:T5"/>
    <mergeCell ref="D7:I7"/>
    <mergeCell ref="M7:R7"/>
    <mergeCell ref="C4:T4"/>
    <mergeCell ref="S6:T6"/>
    <mergeCell ref="J6:K6"/>
    <mergeCell ref="B4:B7"/>
    <mergeCell ref="A4:A7"/>
    <mergeCell ref="C5:G5"/>
    <mergeCell ref="H5:K5"/>
    <mergeCell ref="L5:P5"/>
    <mergeCell ref="U4:U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E3282-9A20-4673-9A4E-E0AE0AFBC7C4}">
  <dimension ref="A1:V26"/>
  <sheetViews>
    <sheetView rightToLeft="1" workbookViewId="0">
      <selection activeCell="P13" sqref="P13:P16"/>
    </sheetView>
  </sheetViews>
  <sheetFormatPr defaultRowHeight="14.4"/>
  <sheetData>
    <row r="1" spans="1:22" ht="18.600000000000001">
      <c r="A1" s="188" t="s">
        <v>49</v>
      </c>
      <c r="B1" s="179"/>
      <c r="C1" s="182"/>
      <c r="D1" s="182"/>
      <c r="E1" s="182"/>
      <c r="F1" s="182"/>
      <c r="G1" s="188"/>
      <c r="H1" s="188"/>
      <c r="I1" s="188"/>
      <c r="J1" s="188"/>
      <c r="K1" s="188"/>
      <c r="L1" s="189"/>
      <c r="M1" s="179"/>
      <c r="N1" s="179"/>
      <c r="O1" s="179"/>
      <c r="P1" s="182"/>
      <c r="Q1" s="182"/>
      <c r="R1" s="182"/>
      <c r="S1" s="182"/>
      <c r="T1" s="182"/>
      <c r="U1" s="182"/>
      <c r="V1" s="182"/>
    </row>
    <row r="2" spans="1:22" ht="18.600000000000001">
      <c r="A2" s="190" t="s">
        <v>109</v>
      </c>
      <c r="B2" s="183"/>
      <c r="C2" s="182"/>
      <c r="D2" s="182"/>
      <c r="E2" s="182"/>
      <c r="F2" s="182"/>
      <c r="G2" s="190"/>
      <c r="H2" s="190"/>
      <c r="I2" s="190"/>
      <c r="J2" s="190"/>
      <c r="K2" s="190"/>
      <c r="L2" s="191"/>
      <c r="M2" s="180"/>
      <c r="N2" s="180"/>
      <c r="O2" s="183"/>
      <c r="P2" s="182"/>
      <c r="Q2" s="182"/>
      <c r="R2" s="182"/>
      <c r="S2" s="182"/>
      <c r="T2" s="182"/>
      <c r="U2" s="182"/>
      <c r="V2" s="182"/>
    </row>
    <row r="3" spans="1:22" ht="18.600000000000001">
      <c r="A3" s="187" t="s">
        <v>51</v>
      </c>
      <c r="B3" s="184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1" t="s">
        <v>52</v>
      </c>
      <c r="N3" s="181"/>
      <c r="O3" s="184"/>
      <c r="P3" s="182"/>
      <c r="Q3" s="187"/>
      <c r="R3" s="182"/>
      <c r="S3" s="182"/>
      <c r="T3" s="182"/>
      <c r="U3" s="182"/>
      <c r="V3" s="182"/>
    </row>
    <row r="4" spans="1:22">
      <c r="A4" s="548" t="s">
        <v>110</v>
      </c>
      <c r="B4" s="548" t="s">
        <v>55</v>
      </c>
      <c r="C4" s="548" t="s">
        <v>111</v>
      </c>
      <c r="D4" s="548" t="s">
        <v>112</v>
      </c>
      <c r="E4" s="548" t="s">
        <v>113</v>
      </c>
      <c r="F4" s="548" t="s">
        <v>114</v>
      </c>
      <c r="G4" s="548" t="s">
        <v>115</v>
      </c>
      <c r="H4" s="573" t="s">
        <v>116</v>
      </c>
      <c r="I4" s="573"/>
      <c r="J4" s="573"/>
      <c r="K4" s="573"/>
      <c r="L4" s="573"/>
      <c r="M4" s="572" t="s">
        <v>117</v>
      </c>
      <c r="N4" s="572" t="s">
        <v>118</v>
      </c>
      <c r="O4" s="548" t="s">
        <v>55</v>
      </c>
      <c r="P4" s="553" t="s">
        <v>2</v>
      </c>
      <c r="Q4" s="548" t="s">
        <v>56</v>
      </c>
      <c r="R4" s="553" t="s">
        <v>119</v>
      </c>
      <c r="S4" s="553" t="s">
        <v>3</v>
      </c>
      <c r="T4" s="553" t="s">
        <v>60</v>
      </c>
      <c r="U4" s="556" t="s">
        <v>61</v>
      </c>
      <c r="V4" s="557"/>
    </row>
    <row r="5" spans="1:22">
      <c r="A5" s="545"/>
      <c r="B5" s="545"/>
      <c r="C5" s="545"/>
      <c r="D5" s="545"/>
      <c r="E5" s="545"/>
      <c r="F5" s="545"/>
      <c r="G5" s="545"/>
      <c r="H5" s="196"/>
      <c r="I5" s="196"/>
      <c r="J5" s="196"/>
      <c r="K5" s="196"/>
      <c r="L5" s="197"/>
      <c r="M5" s="514"/>
      <c r="N5" s="514"/>
      <c r="O5" s="545"/>
      <c r="P5" s="554"/>
      <c r="Q5" s="545"/>
      <c r="R5" s="554"/>
      <c r="S5" s="554"/>
      <c r="T5" s="554"/>
      <c r="U5" s="521"/>
      <c r="V5" s="558"/>
    </row>
    <row r="6" spans="1:22" ht="15" thickBot="1">
      <c r="A6" s="546"/>
      <c r="B6" s="546"/>
      <c r="C6" s="546"/>
      <c r="D6" s="546"/>
      <c r="E6" s="546"/>
      <c r="F6" s="546"/>
      <c r="G6" s="546"/>
      <c r="H6" s="198"/>
      <c r="I6" s="198"/>
      <c r="J6" s="198"/>
      <c r="K6" s="198"/>
      <c r="L6" s="199"/>
      <c r="M6" s="515"/>
      <c r="N6" s="515"/>
      <c r="O6" s="546"/>
      <c r="P6" s="555"/>
      <c r="Q6" s="546"/>
      <c r="R6" s="555"/>
      <c r="S6" s="555"/>
      <c r="T6" s="555"/>
      <c r="U6" s="200" t="s">
        <v>100</v>
      </c>
      <c r="V6" s="200" t="s">
        <v>61</v>
      </c>
    </row>
    <row r="7" spans="1:22" ht="15" thickTop="1">
      <c r="A7" s="552"/>
      <c r="B7" s="552"/>
      <c r="C7" s="552"/>
      <c r="D7" s="552"/>
      <c r="E7" s="552"/>
      <c r="F7" s="552"/>
      <c r="G7" s="552"/>
      <c r="H7" s="201"/>
      <c r="I7" s="201"/>
      <c r="J7" s="201"/>
      <c r="K7" s="201"/>
      <c r="L7" s="202"/>
      <c r="M7" s="574"/>
      <c r="N7" s="552"/>
      <c r="O7" s="552"/>
      <c r="P7" s="552"/>
      <c r="Q7" s="552"/>
      <c r="R7" s="552"/>
      <c r="S7" s="552"/>
      <c r="T7" s="552"/>
      <c r="U7" s="552"/>
      <c r="V7" s="552"/>
    </row>
    <row r="8" spans="1:22">
      <c r="A8" s="545"/>
      <c r="B8" s="545"/>
      <c r="C8" s="545"/>
      <c r="D8" s="545"/>
      <c r="E8" s="545"/>
      <c r="F8" s="545"/>
      <c r="G8" s="545"/>
      <c r="H8" s="205"/>
      <c r="I8" s="205"/>
      <c r="J8" s="205"/>
      <c r="K8" s="205"/>
      <c r="L8" s="206"/>
      <c r="M8" s="575"/>
      <c r="N8" s="545"/>
      <c r="O8" s="545"/>
      <c r="P8" s="545"/>
      <c r="Q8" s="545"/>
      <c r="R8" s="545"/>
      <c r="S8" s="545"/>
      <c r="T8" s="545"/>
      <c r="U8" s="545"/>
      <c r="V8" s="545"/>
    </row>
    <row r="9" spans="1:22">
      <c r="A9" s="548"/>
      <c r="B9" s="548"/>
      <c r="C9" s="548"/>
      <c r="D9" s="548"/>
      <c r="E9" s="548"/>
      <c r="F9" s="548"/>
      <c r="G9" s="548"/>
      <c r="H9" s="196"/>
      <c r="I9" s="196"/>
      <c r="J9" s="196"/>
      <c r="K9" s="196"/>
      <c r="L9" s="197"/>
      <c r="M9" s="550"/>
      <c r="N9" s="548"/>
      <c r="O9" s="548"/>
      <c r="P9" s="548"/>
      <c r="Q9" s="548"/>
      <c r="R9" s="548"/>
      <c r="S9" s="548"/>
      <c r="T9" s="548"/>
      <c r="U9" s="548"/>
      <c r="V9" s="548"/>
    </row>
    <row r="10" spans="1:22">
      <c r="A10" s="549"/>
      <c r="B10" s="549"/>
      <c r="C10" s="549"/>
      <c r="D10" s="549"/>
      <c r="E10" s="549"/>
      <c r="F10" s="549"/>
      <c r="G10" s="549"/>
      <c r="H10" s="203"/>
      <c r="I10" s="203"/>
      <c r="J10" s="203"/>
      <c r="K10" s="203"/>
      <c r="L10" s="204"/>
      <c r="M10" s="551"/>
      <c r="N10" s="549"/>
      <c r="O10" s="549"/>
      <c r="P10" s="549"/>
      <c r="Q10" s="549"/>
      <c r="R10" s="549"/>
      <c r="S10" s="549"/>
      <c r="T10" s="549"/>
      <c r="U10" s="549"/>
      <c r="V10" s="549"/>
    </row>
    <row r="11" spans="1:22">
      <c r="A11" s="548"/>
      <c r="B11" s="548"/>
      <c r="C11" s="548"/>
      <c r="D11" s="548"/>
      <c r="E11" s="548"/>
      <c r="F11" s="548"/>
      <c r="G11" s="548"/>
      <c r="H11" s="196"/>
      <c r="I11" s="196"/>
      <c r="J11" s="196"/>
      <c r="K11" s="196"/>
      <c r="L11" s="197"/>
      <c r="M11" s="550"/>
      <c r="N11" s="548"/>
      <c r="O11" s="548"/>
      <c r="P11" s="548"/>
      <c r="Q11" s="548"/>
      <c r="R11" s="548"/>
      <c r="S11" s="548"/>
      <c r="T11" s="548"/>
      <c r="U11" s="548"/>
      <c r="V11" s="548"/>
    </row>
    <row r="12" spans="1:22">
      <c r="A12" s="549"/>
      <c r="B12" s="549"/>
      <c r="C12" s="549"/>
      <c r="D12" s="549"/>
      <c r="E12" s="549"/>
      <c r="F12" s="549"/>
      <c r="G12" s="549"/>
      <c r="H12" s="203"/>
      <c r="I12" s="203"/>
      <c r="J12" s="203"/>
      <c r="K12" s="203"/>
      <c r="L12" s="204"/>
      <c r="M12" s="551"/>
      <c r="N12" s="549"/>
      <c r="O12" s="549"/>
      <c r="P12" s="549"/>
      <c r="Q12" s="549"/>
      <c r="R12" s="549"/>
      <c r="S12" s="549"/>
      <c r="T12" s="549"/>
      <c r="U12" s="549"/>
      <c r="V12" s="549"/>
    </row>
    <row r="13" spans="1:22">
      <c r="A13" s="548"/>
      <c r="B13" s="548"/>
      <c r="C13" s="548"/>
      <c r="D13" s="548"/>
      <c r="E13" s="548"/>
      <c r="F13" s="548"/>
      <c r="G13" s="548"/>
      <c r="H13" s="196"/>
      <c r="I13" s="196"/>
      <c r="J13" s="196"/>
      <c r="K13" s="196"/>
      <c r="L13" s="197"/>
      <c r="M13" s="550"/>
      <c r="N13" s="548"/>
      <c r="O13" s="548"/>
      <c r="P13" s="548"/>
      <c r="Q13" s="548"/>
      <c r="R13" s="548"/>
      <c r="S13" s="548"/>
      <c r="T13" s="548"/>
      <c r="U13" s="548"/>
      <c r="V13" s="548"/>
    </row>
    <row r="14" spans="1:22">
      <c r="A14" s="549"/>
      <c r="B14" s="549"/>
      <c r="C14" s="549"/>
      <c r="D14" s="549"/>
      <c r="E14" s="549"/>
      <c r="F14" s="549"/>
      <c r="G14" s="549"/>
      <c r="H14" s="203"/>
      <c r="I14" s="203"/>
      <c r="J14" s="203"/>
      <c r="K14" s="203"/>
      <c r="L14" s="204"/>
      <c r="M14" s="551"/>
      <c r="N14" s="549"/>
      <c r="O14" s="549"/>
      <c r="P14" s="549"/>
      <c r="Q14" s="549"/>
      <c r="R14" s="549"/>
      <c r="S14" s="549"/>
      <c r="T14" s="549"/>
      <c r="U14" s="549"/>
      <c r="V14" s="549"/>
    </row>
    <row r="15" spans="1:22">
      <c r="A15" s="548"/>
      <c r="B15" s="548"/>
      <c r="C15" s="548"/>
      <c r="D15" s="548"/>
      <c r="E15" s="548"/>
      <c r="F15" s="548"/>
      <c r="G15" s="548"/>
      <c r="H15" s="196"/>
      <c r="I15" s="196"/>
      <c r="J15" s="196"/>
      <c r="K15" s="196"/>
      <c r="L15" s="197"/>
      <c r="M15" s="550"/>
      <c r="N15" s="548"/>
      <c r="O15" s="548"/>
      <c r="P15" s="548"/>
      <c r="Q15" s="548"/>
      <c r="R15" s="548"/>
      <c r="S15" s="548"/>
      <c r="T15" s="548"/>
      <c r="U15" s="548"/>
      <c r="V15" s="548"/>
    </row>
    <row r="16" spans="1:22">
      <c r="A16" s="549"/>
      <c r="B16" s="549"/>
      <c r="C16" s="549"/>
      <c r="D16" s="549"/>
      <c r="E16" s="549"/>
      <c r="F16" s="549"/>
      <c r="G16" s="549"/>
      <c r="H16" s="203"/>
      <c r="I16" s="203"/>
      <c r="J16" s="203"/>
      <c r="K16" s="203"/>
      <c r="L16" s="204"/>
      <c r="M16" s="551"/>
      <c r="N16" s="549"/>
      <c r="O16" s="549"/>
      <c r="P16" s="549"/>
      <c r="Q16" s="549"/>
      <c r="R16" s="549"/>
      <c r="S16" s="549"/>
      <c r="T16" s="549"/>
      <c r="U16" s="549"/>
      <c r="V16" s="549"/>
    </row>
    <row r="17" spans="1:22">
      <c r="A17" s="548"/>
      <c r="B17" s="548"/>
      <c r="C17" s="548"/>
      <c r="D17" s="548"/>
      <c r="E17" s="548"/>
      <c r="F17" s="548"/>
      <c r="G17" s="548"/>
      <c r="H17" s="196"/>
      <c r="I17" s="196"/>
      <c r="J17" s="196"/>
      <c r="K17" s="196"/>
      <c r="L17" s="197"/>
      <c r="M17" s="550"/>
      <c r="N17" s="548"/>
      <c r="O17" s="548"/>
      <c r="P17" s="548"/>
      <c r="Q17" s="548"/>
      <c r="R17" s="548"/>
      <c r="S17" s="548"/>
      <c r="T17" s="548"/>
      <c r="U17" s="548"/>
      <c r="V17" s="548"/>
    </row>
    <row r="18" spans="1:22">
      <c r="A18" s="549"/>
      <c r="B18" s="549"/>
      <c r="C18" s="549"/>
      <c r="D18" s="549"/>
      <c r="E18" s="549"/>
      <c r="F18" s="549"/>
      <c r="G18" s="549"/>
      <c r="H18" s="203"/>
      <c r="I18" s="203"/>
      <c r="J18" s="203"/>
      <c r="K18" s="203"/>
      <c r="L18" s="204"/>
      <c r="M18" s="551"/>
      <c r="N18" s="549"/>
      <c r="O18" s="549"/>
      <c r="P18" s="549"/>
      <c r="Q18" s="549"/>
      <c r="R18" s="549"/>
      <c r="S18" s="549"/>
      <c r="T18" s="549"/>
      <c r="U18" s="549"/>
      <c r="V18" s="549"/>
    </row>
    <row r="19" spans="1:22">
      <c r="A19" s="548"/>
      <c r="B19" s="548"/>
      <c r="C19" s="548"/>
      <c r="D19" s="548"/>
      <c r="E19" s="548"/>
      <c r="F19" s="548"/>
      <c r="G19" s="548"/>
      <c r="H19" s="196"/>
      <c r="I19" s="196"/>
      <c r="J19" s="196"/>
      <c r="K19" s="196"/>
      <c r="L19" s="197"/>
      <c r="M19" s="550"/>
      <c r="N19" s="548"/>
      <c r="O19" s="548"/>
      <c r="P19" s="548"/>
      <c r="Q19" s="548"/>
      <c r="R19" s="548"/>
      <c r="S19" s="548"/>
      <c r="T19" s="548"/>
      <c r="U19" s="548"/>
      <c r="V19" s="548"/>
    </row>
    <row r="20" spans="1:22">
      <c r="A20" s="549"/>
      <c r="B20" s="549"/>
      <c r="C20" s="549"/>
      <c r="D20" s="549"/>
      <c r="E20" s="549"/>
      <c r="F20" s="549"/>
      <c r="G20" s="549"/>
      <c r="H20" s="203"/>
      <c r="I20" s="203"/>
      <c r="J20" s="203"/>
      <c r="K20" s="203"/>
      <c r="L20" s="204"/>
      <c r="M20" s="551"/>
      <c r="N20" s="549"/>
      <c r="O20" s="549"/>
      <c r="P20" s="549"/>
      <c r="Q20" s="549"/>
      <c r="R20" s="549"/>
      <c r="S20" s="549"/>
      <c r="T20" s="549"/>
      <c r="U20" s="549"/>
      <c r="V20" s="549"/>
    </row>
    <row r="21" spans="1:22">
      <c r="A21" s="548"/>
      <c r="B21" s="548"/>
      <c r="C21" s="548"/>
      <c r="D21" s="548"/>
      <c r="E21" s="548"/>
      <c r="F21" s="548"/>
      <c r="G21" s="548"/>
      <c r="H21" s="196"/>
      <c r="I21" s="196"/>
      <c r="J21" s="196"/>
      <c r="K21" s="196"/>
      <c r="L21" s="197"/>
      <c r="M21" s="550"/>
      <c r="N21" s="548"/>
      <c r="O21" s="548"/>
      <c r="P21" s="548"/>
      <c r="Q21" s="548"/>
      <c r="R21" s="548"/>
      <c r="S21" s="548"/>
      <c r="T21" s="548"/>
      <c r="U21" s="548"/>
      <c r="V21" s="548"/>
    </row>
    <row r="22" spans="1:22" ht="15" thickBot="1">
      <c r="A22" s="549"/>
      <c r="B22" s="549"/>
      <c r="C22" s="549"/>
      <c r="D22" s="549"/>
      <c r="E22" s="549"/>
      <c r="F22" s="549"/>
      <c r="G22" s="549"/>
      <c r="H22" s="203"/>
      <c r="I22" s="203"/>
      <c r="J22" s="203"/>
      <c r="K22" s="203"/>
      <c r="L22" s="204"/>
      <c r="M22" s="551"/>
      <c r="N22" s="549"/>
      <c r="O22" s="549"/>
      <c r="P22" s="549"/>
      <c r="Q22" s="549"/>
      <c r="R22" s="549"/>
      <c r="S22" s="549"/>
      <c r="T22" s="549"/>
      <c r="U22" s="549"/>
      <c r="V22" s="549"/>
    </row>
    <row r="23" spans="1:22">
      <c r="A23" s="561"/>
      <c r="B23" s="563" t="s">
        <v>120</v>
      </c>
      <c r="C23" s="564"/>
      <c r="D23" s="565"/>
      <c r="E23" s="192"/>
      <c r="F23" s="192"/>
      <c r="G23" s="192"/>
      <c r="H23" s="192"/>
      <c r="I23" s="192"/>
      <c r="J23" s="192"/>
      <c r="K23" s="192"/>
      <c r="L23" s="194"/>
      <c r="M23" s="561"/>
      <c r="N23" s="559"/>
      <c r="O23" s="563" t="s">
        <v>69</v>
      </c>
      <c r="P23" s="564"/>
      <c r="Q23" s="565"/>
      <c r="R23" s="207"/>
      <c r="S23" s="207"/>
      <c r="T23" s="207"/>
      <c r="U23" s="207"/>
      <c r="V23" s="207"/>
    </row>
    <row r="24" spans="1:22" ht="15" thickBot="1">
      <c r="A24" s="562"/>
      <c r="B24" s="566"/>
      <c r="C24" s="567"/>
      <c r="D24" s="568"/>
      <c r="E24" s="177"/>
      <c r="F24" s="177"/>
      <c r="G24" s="177"/>
      <c r="H24" s="178"/>
      <c r="I24" s="178"/>
      <c r="J24" s="193"/>
      <c r="K24" s="193"/>
      <c r="L24" s="195"/>
      <c r="M24" s="562"/>
      <c r="N24" s="560"/>
      <c r="O24" s="566"/>
      <c r="P24" s="567"/>
      <c r="Q24" s="568"/>
      <c r="R24" s="177"/>
      <c r="S24" s="177"/>
      <c r="T24" s="177"/>
      <c r="U24" s="177"/>
      <c r="V24" s="177"/>
    </row>
    <row r="25" spans="1:22">
      <c r="A25" s="533"/>
      <c r="B25" s="564"/>
      <c r="C25" s="564"/>
      <c r="D25" s="564"/>
      <c r="E25" s="185"/>
      <c r="F25" s="185"/>
      <c r="G25" s="185"/>
      <c r="H25" s="185"/>
      <c r="I25" s="185"/>
      <c r="J25" s="185"/>
      <c r="K25" s="185"/>
      <c r="L25" s="186"/>
      <c r="M25" s="561"/>
      <c r="N25" s="559"/>
      <c r="O25" s="563" t="s">
        <v>70</v>
      </c>
      <c r="P25" s="564"/>
      <c r="Q25" s="565"/>
      <c r="R25" s="176"/>
      <c r="S25" s="176"/>
      <c r="T25" s="176"/>
      <c r="U25" s="176"/>
      <c r="V25" s="176"/>
    </row>
    <row r="26" spans="1:22" ht="15" thickBot="1">
      <c r="A26" s="530"/>
      <c r="B26" s="571"/>
      <c r="C26" s="571"/>
      <c r="D26" s="571"/>
      <c r="E26" s="177"/>
      <c r="F26" s="177"/>
      <c r="G26" s="177"/>
      <c r="H26" s="178"/>
      <c r="I26" s="178"/>
      <c r="J26" s="185"/>
      <c r="K26" s="185"/>
      <c r="L26" s="186"/>
      <c r="M26" s="570"/>
      <c r="N26" s="569"/>
      <c r="O26" s="566"/>
      <c r="P26" s="567"/>
      <c r="Q26" s="568"/>
      <c r="R26" s="176"/>
      <c r="S26" s="176"/>
      <c r="T26" s="176"/>
      <c r="U26" s="176"/>
      <c r="V26" s="176"/>
    </row>
  </sheetData>
  <mergeCells count="163">
    <mergeCell ref="A7:A8"/>
    <mergeCell ref="B7:B8"/>
    <mergeCell ref="C7:C8"/>
    <mergeCell ref="D7:D8"/>
    <mergeCell ref="E7:E8"/>
    <mergeCell ref="O4:O6"/>
    <mergeCell ref="N4:N6"/>
    <mergeCell ref="A4:A6"/>
    <mergeCell ref="Q4:Q6"/>
    <mergeCell ref="H4:L4"/>
    <mergeCell ref="B4:B6"/>
    <mergeCell ref="F4:F6"/>
    <mergeCell ref="M4:M6"/>
    <mergeCell ref="G4:G6"/>
    <mergeCell ref="D4:D6"/>
    <mergeCell ref="E4:E6"/>
    <mergeCell ref="C4:C6"/>
    <mergeCell ref="F7:F8"/>
    <mergeCell ref="G7:G8"/>
    <mergeCell ref="M7:M8"/>
    <mergeCell ref="N7:N8"/>
    <mergeCell ref="O7:O8"/>
    <mergeCell ref="N23:N24"/>
    <mergeCell ref="A25:A26"/>
    <mergeCell ref="A23:A24"/>
    <mergeCell ref="O23:Q24"/>
    <mergeCell ref="N25:N26"/>
    <mergeCell ref="O25:Q26"/>
    <mergeCell ref="M23:M24"/>
    <mergeCell ref="M25:M26"/>
    <mergeCell ref="B23:D24"/>
    <mergeCell ref="B25:D26"/>
    <mergeCell ref="U7:U8"/>
    <mergeCell ref="T4:T6"/>
    <mergeCell ref="S4:S6"/>
    <mergeCell ref="R4:R6"/>
    <mergeCell ref="P4:P6"/>
    <mergeCell ref="U4:V5"/>
    <mergeCell ref="V7:V8"/>
    <mergeCell ref="P7:P8"/>
    <mergeCell ref="Q7:Q8"/>
    <mergeCell ref="R7:R8"/>
    <mergeCell ref="S7:S8"/>
    <mergeCell ref="T7:T8"/>
    <mergeCell ref="T9:T10"/>
    <mergeCell ref="U9:U10"/>
    <mergeCell ref="V9:V10"/>
    <mergeCell ref="A11:A12"/>
    <mergeCell ref="B11:B12"/>
    <mergeCell ref="C11:C12"/>
    <mergeCell ref="D11:D12"/>
    <mergeCell ref="E11:E12"/>
    <mergeCell ref="F11:F12"/>
    <mergeCell ref="G11:G12"/>
    <mergeCell ref="M11:M12"/>
    <mergeCell ref="N11:N12"/>
    <mergeCell ref="O11:O12"/>
    <mergeCell ref="P11:P12"/>
    <mergeCell ref="Q11:Q12"/>
    <mergeCell ref="R11:R12"/>
    <mergeCell ref="O9:O10"/>
    <mergeCell ref="P9:P10"/>
    <mergeCell ref="Q9:Q10"/>
    <mergeCell ref="R9:R10"/>
    <mergeCell ref="S9:S10"/>
    <mergeCell ref="A9:A10"/>
    <mergeCell ref="B9:B10"/>
    <mergeCell ref="C9:C10"/>
    <mergeCell ref="T13:T14"/>
    <mergeCell ref="U13:U14"/>
    <mergeCell ref="V13:V14"/>
    <mergeCell ref="S11:S12"/>
    <mergeCell ref="T11:T12"/>
    <mergeCell ref="U11:U12"/>
    <mergeCell ref="V11:V12"/>
    <mergeCell ref="A13:A14"/>
    <mergeCell ref="B13:B14"/>
    <mergeCell ref="C13:C14"/>
    <mergeCell ref="D13:D14"/>
    <mergeCell ref="E13:E14"/>
    <mergeCell ref="F13:F14"/>
    <mergeCell ref="G13:G14"/>
    <mergeCell ref="M13:M14"/>
    <mergeCell ref="N13:N14"/>
    <mergeCell ref="O13:O14"/>
    <mergeCell ref="P13:P14"/>
    <mergeCell ref="Q13:Q14"/>
    <mergeCell ref="R13:R14"/>
    <mergeCell ref="S13:S14"/>
    <mergeCell ref="U17:U18"/>
    <mergeCell ref="U15:U16"/>
    <mergeCell ref="V15:V16"/>
    <mergeCell ref="P15:P16"/>
    <mergeCell ref="Q15:Q16"/>
    <mergeCell ref="R15:R16"/>
    <mergeCell ref="S15:S16"/>
    <mergeCell ref="T15:T16"/>
    <mergeCell ref="F15:F16"/>
    <mergeCell ref="G15:G16"/>
    <mergeCell ref="M15:M16"/>
    <mergeCell ref="N15:N16"/>
    <mergeCell ref="O15:O16"/>
    <mergeCell ref="V17:V18"/>
    <mergeCell ref="O17:O18"/>
    <mergeCell ref="P17:P18"/>
    <mergeCell ref="Q17:Q18"/>
    <mergeCell ref="R17:R18"/>
    <mergeCell ref="S17:S18"/>
    <mergeCell ref="T17:T18"/>
    <mergeCell ref="V19:V20"/>
    <mergeCell ref="A19:A20"/>
    <mergeCell ref="B19:B20"/>
    <mergeCell ref="C19:C20"/>
    <mergeCell ref="D19:D20"/>
    <mergeCell ref="E19:E20"/>
    <mergeCell ref="F19:F20"/>
    <mergeCell ref="G19:G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D9:D10"/>
    <mergeCell ref="E9:E10"/>
    <mergeCell ref="F9:F10"/>
    <mergeCell ref="G9:G10"/>
    <mergeCell ref="M9:M10"/>
    <mergeCell ref="N9:N10"/>
    <mergeCell ref="A15:A16"/>
    <mergeCell ref="B15:B16"/>
    <mergeCell ref="C15:C16"/>
    <mergeCell ref="D15:D16"/>
    <mergeCell ref="E15:E16"/>
    <mergeCell ref="O21:O22"/>
    <mergeCell ref="A21:A22"/>
    <mergeCell ref="B21:B22"/>
    <mergeCell ref="C21:C22"/>
    <mergeCell ref="D21:D22"/>
    <mergeCell ref="E21:E22"/>
    <mergeCell ref="U21:U22"/>
    <mergeCell ref="V21:V22"/>
    <mergeCell ref="P21:P22"/>
    <mergeCell ref="Q21:Q22"/>
    <mergeCell ref="R21:R22"/>
    <mergeCell ref="S21:S22"/>
    <mergeCell ref="T21:T22"/>
    <mergeCell ref="F21:F22"/>
    <mergeCell ref="G21:G22"/>
    <mergeCell ref="M21:M22"/>
    <mergeCell ref="N21:N22"/>
    <mergeCell ref="A17:A18"/>
    <mergeCell ref="B17:B18"/>
    <mergeCell ref="C17:C18"/>
    <mergeCell ref="D17:D18"/>
    <mergeCell ref="E17:E18"/>
    <mergeCell ref="F17:F18"/>
    <mergeCell ref="G17:G18"/>
    <mergeCell ref="M17:M18"/>
    <mergeCell ref="N17:N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2C422-397E-462F-82CA-DC0B78D618E5}">
  <dimension ref="A1:Y23"/>
  <sheetViews>
    <sheetView rightToLeft="1" tabSelected="1" workbookViewId="0">
      <selection activeCell="H12" sqref="H12"/>
    </sheetView>
  </sheetViews>
  <sheetFormatPr defaultRowHeight="14.4"/>
  <sheetData>
    <row r="1" spans="1:25" ht="18.600000000000001">
      <c r="A1" s="587" t="s">
        <v>49</v>
      </c>
      <c r="B1" s="587"/>
      <c r="C1" s="587"/>
      <c r="D1" s="587"/>
      <c r="E1" s="587"/>
      <c r="F1" s="587"/>
      <c r="G1" s="587"/>
      <c r="H1" s="248"/>
      <c r="I1" s="249"/>
      <c r="J1" s="223"/>
      <c r="K1" s="223"/>
      <c r="L1" s="223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</row>
    <row r="2" spans="1:25" ht="18.600000000000001">
      <c r="A2" s="485" t="s">
        <v>50</v>
      </c>
      <c r="B2" s="485"/>
      <c r="C2" s="485"/>
      <c r="D2" s="250"/>
      <c r="E2" s="250"/>
      <c r="F2" s="250"/>
      <c r="G2" s="250"/>
      <c r="H2" s="250"/>
      <c r="I2" s="251"/>
      <c r="J2" s="224"/>
      <c r="K2" s="224"/>
      <c r="L2" s="229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</row>
    <row r="3" spans="1:25" ht="18.600000000000001">
      <c r="A3" s="485" t="s">
        <v>72</v>
      </c>
      <c r="B3" s="485"/>
      <c r="C3" s="485"/>
      <c r="D3" s="485"/>
      <c r="E3" s="485"/>
      <c r="F3" s="485"/>
      <c r="G3" s="485"/>
      <c r="H3" s="485"/>
      <c r="I3" s="485"/>
      <c r="J3" s="225"/>
      <c r="K3" s="225"/>
      <c r="L3" s="230"/>
      <c r="M3" s="228"/>
      <c r="N3" s="247" t="s">
        <v>52</v>
      </c>
      <c r="O3" s="231"/>
      <c r="P3" s="231"/>
      <c r="Q3" s="228"/>
      <c r="R3" s="228"/>
      <c r="S3" s="228"/>
      <c r="T3" s="228"/>
      <c r="U3" s="228"/>
      <c r="V3" s="228"/>
      <c r="W3" s="228"/>
      <c r="X3" s="228"/>
      <c r="Y3" s="228"/>
    </row>
    <row r="4" spans="1:25">
      <c r="A4" s="579" t="s">
        <v>97</v>
      </c>
      <c r="B4" s="576" t="s">
        <v>121</v>
      </c>
      <c r="C4" s="588" t="s">
        <v>91</v>
      </c>
      <c r="D4" s="589"/>
      <c r="E4" s="589"/>
      <c r="F4" s="589"/>
      <c r="G4" s="589"/>
      <c r="H4" s="589"/>
      <c r="I4" s="590"/>
      <c r="J4" s="576" t="s">
        <v>53</v>
      </c>
      <c r="K4" s="576" t="s">
        <v>54</v>
      </c>
      <c r="L4" s="576" t="s">
        <v>55</v>
      </c>
      <c r="M4" s="579" t="s">
        <v>2</v>
      </c>
      <c r="N4" s="576" t="s">
        <v>56</v>
      </c>
      <c r="O4" s="593" t="s">
        <v>57</v>
      </c>
      <c r="P4" s="594"/>
      <c r="Q4" s="595"/>
      <c r="R4" s="588" t="s">
        <v>58</v>
      </c>
      <c r="S4" s="589"/>
      <c r="T4" s="590"/>
      <c r="U4" s="591" t="s">
        <v>59</v>
      </c>
      <c r="V4" s="592"/>
      <c r="W4" s="579" t="s">
        <v>3</v>
      </c>
      <c r="X4" s="579" t="s">
        <v>60</v>
      </c>
      <c r="Y4" s="579" t="s">
        <v>61</v>
      </c>
    </row>
    <row r="5" spans="1:25">
      <c r="A5" s="580"/>
      <c r="B5" s="577"/>
      <c r="C5" s="582" t="s">
        <v>92</v>
      </c>
      <c r="D5" s="583"/>
      <c r="E5" s="583"/>
      <c r="F5" s="583"/>
      <c r="G5" s="583"/>
      <c r="H5" s="583" t="s">
        <v>94</v>
      </c>
      <c r="I5" s="584"/>
      <c r="J5" s="577"/>
      <c r="K5" s="577"/>
      <c r="L5" s="577"/>
      <c r="M5" s="580"/>
      <c r="N5" s="577"/>
      <c r="O5" s="576" t="s">
        <v>62</v>
      </c>
      <c r="P5" s="576" t="s">
        <v>63</v>
      </c>
      <c r="Q5" s="576" t="s">
        <v>3</v>
      </c>
      <c r="R5" s="597" t="s">
        <v>62</v>
      </c>
      <c r="S5" s="596" t="s">
        <v>122</v>
      </c>
      <c r="T5" s="590"/>
      <c r="U5" s="226" t="s">
        <v>65</v>
      </c>
      <c r="V5" s="226" t="s">
        <v>123</v>
      </c>
      <c r="W5" s="580"/>
      <c r="X5" s="580"/>
      <c r="Y5" s="580"/>
    </row>
    <row r="6" spans="1:25" ht="15" thickBot="1">
      <c r="A6" s="581"/>
      <c r="B6" s="578"/>
      <c r="C6" s="585" t="s">
        <v>98</v>
      </c>
      <c r="D6" s="586"/>
      <c r="E6" s="586"/>
      <c r="F6" s="586"/>
      <c r="G6" s="586"/>
      <c r="H6" s="252" t="s">
        <v>98</v>
      </c>
      <c r="I6" s="246" t="s">
        <v>124</v>
      </c>
      <c r="J6" s="578"/>
      <c r="K6" s="578"/>
      <c r="L6" s="578"/>
      <c r="M6" s="581"/>
      <c r="N6" s="578"/>
      <c r="O6" s="578"/>
      <c r="P6" s="578"/>
      <c r="Q6" s="578"/>
      <c r="R6" s="598"/>
      <c r="S6" s="244"/>
      <c r="T6" s="245"/>
      <c r="U6" s="227"/>
      <c r="V6" s="227"/>
      <c r="W6" s="581"/>
      <c r="X6" s="581"/>
      <c r="Y6" s="581"/>
    </row>
    <row r="7" spans="1:25" ht="40.049999999999997" customHeight="1" thickTop="1">
      <c r="A7" s="210"/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41"/>
      <c r="S7" s="242"/>
      <c r="T7" s="243"/>
      <c r="U7" s="210"/>
      <c r="V7" s="210"/>
      <c r="W7" s="210"/>
      <c r="X7" s="210"/>
      <c r="Y7" s="210"/>
    </row>
    <row r="8" spans="1:25" ht="40.049999999999997" customHeight="1">
      <c r="A8" s="209"/>
      <c r="B8" s="209"/>
      <c r="C8" s="209"/>
      <c r="D8" s="209"/>
      <c r="E8" s="209"/>
      <c r="F8" s="209"/>
      <c r="G8" s="209"/>
      <c r="H8" s="209"/>
      <c r="I8" s="209"/>
      <c r="J8" s="209"/>
      <c r="K8" s="209"/>
      <c r="L8" s="209"/>
      <c r="M8" s="209"/>
      <c r="N8" s="209"/>
      <c r="O8" s="209"/>
      <c r="P8" s="209"/>
      <c r="Q8" s="209"/>
      <c r="R8" s="233"/>
      <c r="S8" s="237"/>
      <c r="T8" s="238"/>
      <c r="U8" s="209"/>
      <c r="V8" s="209"/>
      <c r="W8" s="209"/>
      <c r="X8" s="209"/>
      <c r="Y8" s="209"/>
    </row>
    <row r="9" spans="1:25" ht="40.049999999999997" customHeight="1">
      <c r="A9" s="209"/>
      <c r="B9" s="209"/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33"/>
      <c r="S9" s="237"/>
      <c r="T9" s="238"/>
      <c r="U9" s="209"/>
      <c r="V9" s="209"/>
      <c r="W9" s="209"/>
      <c r="X9" s="209"/>
      <c r="Y9" s="209"/>
    </row>
    <row r="10" spans="1:25" ht="40.049999999999997" customHeight="1">
      <c r="A10" s="209"/>
      <c r="B10" s="209"/>
      <c r="C10" s="209"/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N10" s="209"/>
      <c r="O10" s="209"/>
      <c r="P10" s="209"/>
      <c r="Q10" s="209"/>
      <c r="R10" s="233"/>
      <c r="S10" s="237"/>
      <c r="T10" s="238"/>
      <c r="U10" s="209"/>
      <c r="V10" s="209"/>
      <c r="W10" s="209"/>
      <c r="X10" s="209"/>
      <c r="Y10" s="209"/>
    </row>
    <row r="11" spans="1:25" ht="40.049999999999997" customHeight="1">
      <c r="A11" s="209"/>
      <c r="B11" s="209"/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209"/>
      <c r="O11" s="209"/>
      <c r="P11" s="209"/>
      <c r="Q11" s="209"/>
      <c r="R11" s="233"/>
      <c r="S11" s="237"/>
      <c r="T11" s="238"/>
      <c r="U11" s="209"/>
      <c r="V11" s="209"/>
      <c r="W11" s="209"/>
      <c r="X11" s="209"/>
      <c r="Y11" s="209"/>
    </row>
    <row r="12" spans="1:25" ht="40.049999999999997" customHeight="1">
      <c r="A12" s="209"/>
      <c r="B12" s="209"/>
      <c r="C12" s="209"/>
      <c r="D12" s="209"/>
      <c r="E12" s="209"/>
      <c r="F12" s="209"/>
      <c r="G12" s="209"/>
      <c r="H12" s="209"/>
      <c r="I12" s="209"/>
      <c r="J12" s="209"/>
      <c r="K12" s="209"/>
      <c r="L12" s="209"/>
      <c r="M12" s="209"/>
      <c r="N12" s="209"/>
      <c r="O12" s="209"/>
      <c r="P12" s="209"/>
      <c r="Q12" s="209"/>
      <c r="R12" s="233"/>
      <c r="S12" s="237"/>
      <c r="T12" s="238"/>
      <c r="U12" s="209"/>
      <c r="V12" s="209"/>
      <c r="W12" s="209"/>
      <c r="X12" s="209"/>
      <c r="Y12" s="209"/>
    </row>
    <row r="13" spans="1:25" ht="40.049999999999997" customHeight="1">
      <c r="A13" s="209"/>
      <c r="B13" s="209"/>
      <c r="C13" s="209"/>
      <c r="D13" s="209"/>
      <c r="E13" s="209"/>
      <c r="F13" s="209"/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209"/>
      <c r="R13" s="233"/>
      <c r="S13" s="237"/>
      <c r="T13" s="238"/>
      <c r="U13" s="209"/>
      <c r="V13" s="209"/>
      <c r="W13" s="209"/>
      <c r="X13" s="209"/>
      <c r="Y13" s="209"/>
    </row>
    <row r="14" spans="1:25" ht="40.049999999999997" customHeight="1">
      <c r="A14" s="209"/>
      <c r="B14" s="209"/>
      <c r="C14" s="209"/>
      <c r="D14" s="209"/>
      <c r="E14" s="209"/>
      <c r="F14" s="209"/>
      <c r="G14" s="209"/>
      <c r="H14" s="209"/>
      <c r="I14" s="209"/>
      <c r="J14" s="209"/>
      <c r="K14" s="209"/>
      <c r="L14" s="209"/>
      <c r="M14" s="209"/>
      <c r="N14" s="209"/>
      <c r="O14" s="209"/>
      <c r="P14" s="209"/>
      <c r="Q14" s="209"/>
      <c r="R14" s="233"/>
      <c r="S14" s="237"/>
      <c r="T14" s="238"/>
      <c r="U14" s="209"/>
      <c r="V14" s="209"/>
      <c r="W14" s="209"/>
      <c r="X14" s="209"/>
      <c r="Y14" s="209"/>
    </row>
    <row r="15" spans="1:25" ht="40.049999999999997" customHeight="1">
      <c r="A15" s="209"/>
      <c r="B15" s="209"/>
      <c r="C15" s="209"/>
      <c r="D15" s="209"/>
      <c r="E15" s="209"/>
      <c r="F15" s="209"/>
      <c r="G15" s="209"/>
      <c r="H15" s="209"/>
      <c r="I15" s="209"/>
      <c r="J15" s="209"/>
      <c r="K15" s="209"/>
      <c r="L15" s="209"/>
      <c r="M15" s="209"/>
      <c r="N15" s="209"/>
      <c r="O15" s="209"/>
      <c r="P15" s="209"/>
      <c r="Q15" s="209"/>
      <c r="R15" s="233"/>
      <c r="S15" s="237"/>
      <c r="T15" s="238"/>
      <c r="U15" s="209"/>
      <c r="V15" s="209"/>
      <c r="W15" s="209"/>
      <c r="X15" s="209"/>
      <c r="Y15" s="209"/>
    </row>
    <row r="16" spans="1:25" ht="40.049999999999997" customHeight="1">
      <c r="A16" s="209"/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33"/>
      <c r="S16" s="237"/>
      <c r="T16" s="238"/>
      <c r="U16" s="209"/>
      <c r="V16" s="209"/>
      <c r="W16" s="209"/>
      <c r="X16" s="209"/>
      <c r="Y16" s="209"/>
    </row>
    <row r="17" spans="1:25" ht="40.049999999999997" customHeight="1" thickBot="1">
      <c r="A17" s="211"/>
      <c r="B17" s="211"/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11"/>
      <c r="N17" s="211"/>
      <c r="O17" s="211"/>
      <c r="P17" s="211"/>
      <c r="Q17" s="211"/>
      <c r="R17" s="234"/>
      <c r="S17" s="239"/>
      <c r="T17" s="240"/>
      <c r="U17" s="211"/>
      <c r="V17" s="211"/>
      <c r="W17" s="211"/>
      <c r="X17" s="211"/>
      <c r="Y17" s="211"/>
    </row>
    <row r="18" spans="1:25" ht="40.049999999999997" customHeight="1" thickTop="1" thickBot="1">
      <c r="A18" s="214"/>
      <c r="B18" s="214"/>
      <c r="C18" s="214"/>
      <c r="D18" s="214"/>
      <c r="E18" s="214"/>
      <c r="F18" s="214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4"/>
      <c r="R18" s="232"/>
      <c r="S18" s="235"/>
      <c r="T18" s="236"/>
      <c r="U18" s="215"/>
      <c r="V18" s="215"/>
      <c r="W18" s="215"/>
      <c r="X18" s="215"/>
      <c r="Y18" s="215"/>
    </row>
    <row r="19" spans="1:25">
      <c r="A19" s="216">
        <v>0</v>
      </c>
      <c r="B19" s="533" t="s">
        <v>101</v>
      </c>
      <c r="C19" s="533"/>
      <c r="D19" s="533"/>
      <c r="E19" s="533"/>
      <c r="F19" s="533"/>
      <c r="G19" s="533"/>
      <c r="H19" s="533"/>
      <c r="I19" s="533"/>
      <c r="J19" s="609"/>
      <c r="K19" s="559"/>
      <c r="L19" s="604" t="s">
        <v>69</v>
      </c>
      <c r="M19" s="605"/>
      <c r="N19" s="605"/>
      <c r="O19" s="605"/>
      <c r="P19" s="605"/>
      <c r="Q19" s="606"/>
      <c r="R19" s="212"/>
      <c r="S19" s="212"/>
      <c r="T19" s="212"/>
      <c r="U19" s="212"/>
      <c r="V19" s="212"/>
      <c r="W19" s="212"/>
      <c r="X19" s="212"/>
      <c r="Y19" s="212"/>
    </row>
    <row r="20" spans="1:25" ht="15" thickBot="1">
      <c r="A20" s="217" t="e">
        <v>#VALUE!</v>
      </c>
      <c r="B20" s="212" t="s">
        <v>125</v>
      </c>
      <c r="C20" s="212" t="s">
        <v>63</v>
      </c>
      <c r="D20" s="220">
        <v>0</v>
      </c>
      <c r="E20" s="220"/>
      <c r="F20" s="220"/>
      <c r="G20" s="529" t="s">
        <v>105</v>
      </c>
      <c r="H20" s="529"/>
      <c r="I20" s="599"/>
      <c r="J20" s="610"/>
      <c r="K20" s="560"/>
      <c r="L20" s="213"/>
      <c r="M20" s="530"/>
      <c r="N20" s="530"/>
      <c r="O20" s="530"/>
      <c r="P20" s="530"/>
      <c r="Q20" s="600"/>
      <c r="R20" s="212"/>
      <c r="S20" s="212"/>
      <c r="T20" s="212"/>
      <c r="U20" s="212"/>
      <c r="V20" s="212"/>
      <c r="W20" s="212"/>
      <c r="X20" s="212"/>
      <c r="Y20" s="212"/>
    </row>
    <row r="21" spans="1:25">
      <c r="A21" s="218">
        <v>0</v>
      </c>
      <c r="B21" s="534" t="s">
        <v>106</v>
      </c>
      <c r="C21" s="535"/>
      <c r="D21" s="535"/>
      <c r="E21" s="535"/>
      <c r="F21" s="535"/>
      <c r="G21" s="535"/>
      <c r="H21" s="535"/>
      <c r="I21" s="535"/>
      <c r="J21" s="607"/>
      <c r="K21" s="604" t="s">
        <v>70</v>
      </c>
      <c r="L21" s="605"/>
      <c r="M21" s="605"/>
      <c r="N21" s="605"/>
      <c r="O21" s="605"/>
      <c r="P21" s="605"/>
      <c r="Q21" s="606"/>
      <c r="R21" s="208"/>
      <c r="S21" s="208"/>
      <c r="T21" s="208"/>
      <c r="U21" s="208"/>
      <c r="V21" s="208"/>
      <c r="W21" s="208"/>
      <c r="X21" s="208"/>
      <c r="Y21" s="208"/>
    </row>
    <row r="22" spans="1:25" ht="15" thickBot="1">
      <c r="A22" s="217">
        <v>0</v>
      </c>
      <c r="B22" s="212"/>
      <c r="C22" s="212"/>
      <c r="D22" s="222">
        <v>0</v>
      </c>
      <c r="E22" s="222"/>
      <c r="F22" s="222"/>
      <c r="G22" s="530" t="s">
        <v>107</v>
      </c>
      <c r="H22" s="530"/>
      <c r="I22" s="600"/>
      <c r="J22" s="608"/>
      <c r="K22" s="219"/>
      <c r="L22" s="219"/>
      <c r="M22" s="602"/>
      <c r="N22" s="602"/>
      <c r="O22" s="602"/>
      <c r="P22" s="602"/>
      <c r="Q22" s="603"/>
      <c r="R22" s="208"/>
      <c r="S22" s="208"/>
      <c r="T22" s="208"/>
      <c r="U22" s="208"/>
      <c r="V22" s="208"/>
      <c r="W22" s="208"/>
      <c r="X22" s="208"/>
      <c r="Y22" s="208"/>
    </row>
    <row r="23" spans="1:25" ht="15" thickBot="1">
      <c r="A23" s="253" t="e">
        <v>#VALUE!</v>
      </c>
      <c r="B23" s="531" t="s">
        <v>108</v>
      </c>
      <c r="C23" s="532"/>
      <c r="D23" s="532"/>
      <c r="E23" s="532"/>
      <c r="F23" s="532"/>
      <c r="G23" s="532"/>
      <c r="H23" s="532"/>
      <c r="I23" s="601"/>
      <c r="J23" s="208"/>
      <c r="K23" s="221"/>
      <c r="L23" s="221"/>
      <c r="M23" s="221"/>
      <c r="N23" s="221"/>
      <c r="O23" s="221"/>
      <c r="P23" s="221"/>
      <c r="Q23" s="221"/>
      <c r="R23" s="208"/>
      <c r="S23" s="208"/>
      <c r="T23" s="208"/>
      <c r="U23" s="208"/>
      <c r="V23" s="208"/>
      <c r="W23" s="208"/>
      <c r="X23" s="208"/>
      <c r="Y23" s="208"/>
    </row>
  </sheetData>
  <mergeCells count="37">
    <mergeCell ref="M22:Q22"/>
    <mergeCell ref="L19:Q19"/>
    <mergeCell ref="K19:K20"/>
    <mergeCell ref="J21:J22"/>
    <mergeCell ref="J19:J20"/>
    <mergeCell ref="M20:Q20"/>
    <mergeCell ref="K21:Q21"/>
    <mergeCell ref="G20:I20"/>
    <mergeCell ref="G22:I22"/>
    <mergeCell ref="B23:I23"/>
    <mergeCell ref="B19:I19"/>
    <mergeCell ref="B21:I21"/>
    <mergeCell ref="Y4:Y6"/>
    <mergeCell ref="X4:X6"/>
    <mergeCell ref="W4:W6"/>
    <mergeCell ref="A1:G1"/>
    <mergeCell ref="A2:C2"/>
    <mergeCell ref="A3:I3"/>
    <mergeCell ref="C4:I4"/>
    <mergeCell ref="R4:T4"/>
    <mergeCell ref="U4:V4"/>
    <mergeCell ref="O4:Q4"/>
    <mergeCell ref="S5:T5"/>
    <mergeCell ref="M4:M6"/>
    <mergeCell ref="L4:L6"/>
    <mergeCell ref="K4:K6"/>
    <mergeCell ref="J4:J6"/>
    <mergeCell ref="R5:R6"/>
    <mergeCell ref="B4:B6"/>
    <mergeCell ref="A4:A6"/>
    <mergeCell ref="P5:P6"/>
    <mergeCell ref="Q5:Q6"/>
    <mergeCell ref="O5:O6"/>
    <mergeCell ref="N4:N6"/>
    <mergeCell ref="C5:G5"/>
    <mergeCell ref="H5:I5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F85AE-AB2F-4EF6-BEFB-CE894C23DFDC}">
  <dimension ref="A1:N27"/>
  <sheetViews>
    <sheetView rightToLeft="1" workbookViewId="0">
      <selection activeCell="O9" sqref="O9"/>
    </sheetView>
  </sheetViews>
  <sheetFormatPr defaultRowHeight="14.4"/>
  <sheetData>
    <row r="1" spans="1:13" ht="15.6">
      <c r="A1" s="627"/>
      <c r="B1" s="628"/>
      <c r="C1" s="628"/>
      <c r="D1" s="628"/>
      <c r="E1" s="628"/>
      <c r="F1" s="611" t="s">
        <v>126</v>
      </c>
      <c r="G1" s="612"/>
      <c r="H1" s="612"/>
      <c r="I1" s="612"/>
      <c r="J1" s="612"/>
      <c r="K1" s="612"/>
      <c r="L1" s="612"/>
      <c r="M1" s="613"/>
    </row>
    <row r="2" spans="1:13" ht="18" thickBot="1">
      <c r="A2" s="269" t="s">
        <v>127</v>
      </c>
      <c r="B2" s="255" t="s">
        <v>128</v>
      </c>
      <c r="C2" s="256" t="s">
        <v>129</v>
      </c>
      <c r="D2" s="255" t="s">
        <v>76</v>
      </c>
      <c r="E2" s="255" t="s">
        <v>130</v>
      </c>
      <c r="F2" s="629" t="s">
        <v>131</v>
      </c>
      <c r="G2" s="630"/>
      <c r="H2" s="630"/>
      <c r="I2" s="630"/>
      <c r="J2" s="630"/>
      <c r="K2" s="630"/>
      <c r="L2" s="630"/>
      <c r="M2" s="631"/>
    </row>
    <row r="3" spans="1:13" ht="17.399999999999999">
      <c r="A3" s="270"/>
      <c r="B3" s="257" t="s">
        <v>130</v>
      </c>
      <c r="C3" s="258"/>
      <c r="D3" s="257" t="s">
        <v>98</v>
      </c>
      <c r="E3" s="259" t="s">
        <v>132</v>
      </c>
      <c r="F3" s="260">
        <v>8</v>
      </c>
      <c r="G3" s="260">
        <v>10</v>
      </c>
      <c r="H3" s="292">
        <v>12</v>
      </c>
      <c r="I3" s="260">
        <v>14</v>
      </c>
      <c r="J3" s="260">
        <v>16</v>
      </c>
      <c r="K3" s="260">
        <v>18</v>
      </c>
      <c r="L3" s="260">
        <v>20</v>
      </c>
      <c r="M3" s="271">
        <v>22</v>
      </c>
    </row>
    <row r="4" spans="1:13" ht="31.2">
      <c r="A4" s="272"/>
      <c r="B4" s="261">
        <v>18</v>
      </c>
      <c r="C4" s="262" t="s">
        <v>133</v>
      </c>
      <c r="D4" s="261">
        <v>7.8</v>
      </c>
      <c r="E4" s="263">
        <v>7</v>
      </c>
      <c r="F4" s="264"/>
      <c r="G4" s="264"/>
      <c r="H4" s="293"/>
      <c r="I4" s="264" t="s">
        <v>134</v>
      </c>
      <c r="J4" s="264" t="s">
        <v>134</v>
      </c>
      <c r="K4" s="264">
        <v>54.6</v>
      </c>
      <c r="L4" s="264" t="s">
        <v>134</v>
      </c>
      <c r="M4" s="273" t="s">
        <v>134</v>
      </c>
    </row>
    <row r="5" spans="1:13" ht="31.2">
      <c r="A5" s="274"/>
      <c r="B5" s="261">
        <v>18</v>
      </c>
      <c r="C5" s="262" t="s">
        <v>133</v>
      </c>
      <c r="D5" s="265">
        <v>7.9</v>
      </c>
      <c r="E5" s="266">
        <v>14</v>
      </c>
      <c r="F5" s="265" t="s">
        <v>134</v>
      </c>
      <c r="G5" s="267" t="s">
        <v>134</v>
      </c>
      <c r="H5" s="294" t="s">
        <v>134</v>
      </c>
      <c r="I5" s="265" t="s">
        <v>134</v>
      </c>
      <c r="J5" s="267" t="s">
        <v>134</v>
      </c>
      <c r="K5" s="265">
        <v>110.60000000000001</v>
      </c>
      <c r="L5" s="267" t="s">
        <v>134</v>
      </c>
      <c r="M5" s="275" t="s">
        <v>134</v>
      </c>
    </row>
    <row r="6" spans="1:13" ht="31.2">
      <c r="A6" s="274"/>
      <c r="B6" s="261">
        <v>18</v>
      </c>
      <c r="C6" s="262" t="s">
        <v>133</v>
      </c>
      <c r="D6" s="265">
        <v>5.4</v>
      </c>
      <c r="E6" s="266">
        <v>7</v>
      </c>
      <c r="F6" s="265" t="s">
        <v>134</v>
      </c>
      <c r="G6" s="267" t="s">
        <v>134</v>
      </c>
      <c r="H6" s="294" t="s">
        <v>134</v>
      </c>
      <c r="I6" s="265" t="s">
        <v>134</v>
      </c>
      <c r="J6" s="267" t="s">
        <v>134</v>
      </c>
      <c r="K6" s="265">
        <v>37.800000000000004</v>
      </c>
      <c r="L6" s="267" t="s">
        <v>134</v>
      </c>
      <c r="M6" s="275" t="s">
        <v>134</v>
      </c>
    </row>
    <row r="7" spans="1:13" ht="31.2">
      <c r="A7" s="274"/>
      <c r="B7" s="261">
        <v>18</v>
      </c>
      <c r="C7" s="262" t="s">
        <v>135</v>
      </c>
      <c r="D7" s="265">
        <v>8.15</v>
      </c>
      <c r="E7" s="266">
        <v>7</v>
      </c>
      <c r="F7" s="265" t="s">
        <v>134</v>
      </c>
      <c r="G7" s="267" t="s">
        <v>134</v>
      </c>
      <c r="H7" s="294" t="s">
        <v>134</v>
      </c>
      <c r="I7" s="265" t="s">
        <v>134</v>
      </c>
      <c r="J7" s="267" t="s">
        <v>134</v>
      </c>
      <c r="K7" s="265">
        <v>57.050000000000004</v>
      </c>
      <c r="L7" s="267" t="s">
        <v>134</v>
      </c>
      <c r="M7" s="275" t="s">
        <v>134</v>
      </c>
    </row>
    <row r="8" spans="1:13" ht="31.2">
      <c r="A8" s="272"/>
      <c r="B8" s="261">
        <v>18</v>
      </c>
      <c r="C8" s="262" t="s">
        <v>135</v>
      </c>
      <c r="D8" s="261">
        <v>3.1</v>
      </c>
      <c r="E8" s="263">
        <v>7</v>
      </c>
      <c r="F8" s="261" t="s">
        <v>134</v>
      </c>
      <c r="G8" s="261" t="s">
        <v>134</v>
      </c>
      <c r="H8" s="263" t="s">
        <v>134</v>
      </c>
      <c r="I8" s="261" t="s">
        <v>134</v>
      </c>
      <c r="J8" s="261" t="s">
        <v>134</v>
      </c>
      <c r="K8" s="261">
        <v>21.7</v>
      </c>
      <c r="L8" s="261" t="s">
        <v>134</v>
      </c>
      <c r="M8" s="276" t="s">
        <v>134</v>
      </c>
    </row>
    <row r="9" spans="1:13" ht="31.2">
      <c r="A9" s="274"/>
      <c r="B9" s="261">
        <v>18</v>
      </c>
      <c r="C9" s="262" t="s">
        <v>135</v>
      </c>
      <c r="D9" s="265">
        <v>11</v>
      </c>
      <c r="E9" s="266">
        <v>7</v>
      </c>
      <c r="F9" s="265" t="s">
        <v>134</v>
      </c>
      <c r="G9" s="267" t="s">
        <v>134</v>
      </c>
      <c r="H9" s="294" t="s">
        <v>134</v>
      </c>
      <c r="I9" s="265" t="s">
        <v>134</v>
      </c>
      <c r="J9" s="267" t="s">
        <v>134</v>
      </c>
      <c r="K9" s="265">
        <v>77</v>
      </c>
      <c r="L9" s="267" t="s">
        <v>134</v>
      </c>
      <c r="M9" s="275" t="s">
        <v>134</v>
      </c>
    </row>
    <row r="10" spans="1:13" ht="46.8">
      <c r="A10" s="272"/>
      <c r="B10" s="261">
        <v>10</v>
      </c>
      <c r="C10" s="262" t="s">
        <v>136</v>
      </c>
      <c r="D10" s="261">
        <v>1.7</v>
      </c>
      <c r="E10" s="263">
        <v>36</v>
      </c>
      <c r="F10" s="261" t="s">
        <v>134</v>
      </c>
      <c r="G10" s="261">
        <v>61.199999999999996</v>
      </c>
      <c r="H10" s="263" t="s">
        <v>134</v>
      </c>
      <c r="I10" s="261" t="s">
        <v>134</v>
      </c>
      <c r="J10" s="261" t="s">
        <v>134</v>
      </c>
      <c r="K10" s="261" t="s">
        <v>134</v>
      </c>
      <c r="L10" s="261" t="s">
        <v>134</v>
      </c>
      <c r="M10" s="276" t="s">
        <v>134</v>
      </c>
    </row>
    <row r="11" spans="1:13" ht="46.8">
      <c r="A11" s="274"/>
      <c r="B11" s="261">
        <v>10</v>
      </c>
      <c r="C11" s="262" t="s">
        <v>136</v>
      </c>
      <c r="D11" s="261">
        <v>1.7</v>
      </c>
      <c r="E11" s="266">
        <v>76</v>
      </c>
      <c r="F11" s="265" t="s">
        <v>134</v>
      </c>
      <c r="G11" s="267">
        <v>129.19999999999999</v>
      </c>
      <c r="H11" s="294" t="s">
        <v>134</v>
      </c>
      <c r="I11" s="265" t="s">
        <v>134</v>
      </c>
      <c r="J11" s="267" t="s">
        <v>134</v>
      </c>
      <c r="K11" s="265" t="s">
        <v>134</v>
      </c>
      <c r="L11" s="267" t="s">
        <v>134</v>
      </c>
      <c r="M11" s="275" t="s">
        <v>134</v>
      </c>
    </row>
    <row r="12" spans="1:13" ht="46.8">
      <c r="A12" s="274"/>
      <c r="B12" s="261">
        <v>10</v>
      </c>
      <c r="C12" s="262" t="s">
        <v>136</v>
      </c>
      <c r="D12" s="261">
        <v>1.7</v>
      </c>
      <c r="E12" s="266">
        <v>26</v>
      </c>
      <c r="F12" s="265" t="s">
        <v>134</v>
      </c>
      <c r="G12" s="267">
        <v>44.199999999999996</v>
      </c>
      <c r="H12" s="294" t="s">
        <v>134</v>
      </c>
      <c r="I12" s="265" t="s">
        <v>134</v>
      </c>
      <c r="J12" s="267" t="s">
        <v>134</v>
      </c>
      <c r="K12" s="265" t="s">
        <v>134</v>
      </c>
      <c r="L12" s="267" t="s">
        <v>134</v>
      </c>
      <c r="M12" s="275" t="s">
        <v>134</v>
      </c>
    </row>
    <row r="13" spans="1:13" ht="46.8">
      <c r="A13" s="274"/>
      <c r="B13" s="261">
        <v>10</v>
      </c>
      <c r="C13" s="262" t="s">
        <v>137</v>
      </c>
      <c r="D13" s="261">
        <v>1.7</v>
      </c>
      <c r="E13" s="266">
        <v>38</v>
      </c>
      <c r="F13" s="265" t="s">
        <v>134</v>
      </c>
      <c r="G13" s="267">
        <v>64.599999999999994</v>
      </c>
      <c r="H13" s="294" t="s">
        <v>134</v>
      </c>
      <c r="I13" s="265" t="s">
        <v>134</v>
      </c>
      <c r="J13" s="267" t="s">
        <v>134</v>
      </c>
      <c r="K13" s="265" t="s">
        <v>134</v>
      </c>
      <c r="L13" s="267" t="s">
        <v>134</v>
      </c>
      <c r="M13" s="275" t="s">
        <v>134</v>
      </c>
    </row>
    <row r="14" spans="1:13" ht="46.8">
      <c r="A14" s="272"/>
      <c r="B14" s="261">
        <v>10</v>
      </c>
      <c r="C14" s="262" t="s">
        <v>137</v>
      </c>
      <c r="D14" s="261">
        <v>1.7</v>
      </c>
      <c r="E14" s="263">
        <v>14</v>
      </c>
      <c r="F14" s="261" t="s">
        <v>134</v>
      </c>
      <c r="G14" s="261">
        <v>23.8</v>
      </c>
      <c r="H14" s="263" t="s">
        <v>134</v>
      </c>
      <c r="I14" s="261" t="s">
        <v>134</v>
      </c>
      <c r="J14" s="261" t="s">
        <v>134</v>
      </c>
      <c r="K14" s="261" t="s">
        <v>134</v>
      </c>
      <c r="L14" s="261" t="s">
        <v>134</v>
      </c>
      <c r="M14" s="276" t="s">
        <v>134</v>
      </c>
    </row>
    <row r="15" spans="1:13" ht="46.8">
      <c r="A15" s="274"/>
      <c r="B15" s="261">
        <v>10</v>
      </c>
      <c r="C15" s="262" t="s">
        <v>137</v>
      </c>
      <c r="D15" s="261">
        <v>1.7</v>
      </c>
      <c r="E15" s="266">
        <v>52</v>
      </c>
      <c r="F15" s="265" t="s">
        <v>134</v>
      </c>
      <c r="G15" s="267">
        <v>88.399999999999991</v>
      </c>
      <c r="H15" s="294" t="s">
        <v>134</v>
      </c>
      <c r="I15" s="265" t="s">
        <v>134</v>
      </c>
      <c r="J15" s="267" t="s">
        <v>134</v>
      </c>
      <c r="K15" s="265" t="s">
        <v>134</v>
      </c>
      <c r="L15" s="267" t="s">
        <v>134</v>
      </c>
      <c r="M15" s="275" t="s">
        <v>134</v>
      </c>
    </row>
    <row r="16" spans="1:13" ht="15.6">
      <c r="A16" s="272"/>
      <c r="B16" s="261"/>
      <c r="C16" s="262"/>
      <c r="D16" s="261"/>
      <c r="E16" s="263"/>
      <c r="F16" s="261" t="s">
        <v>134</v>
      </c>
      <c r="G16" s="261" t="s">
        <v>134</v>
      </c>
      <c r="H16" s="263" t="s">
        <v>134</v>
      </c>
      <c r="I16" s="261" t="s">
        <v>134</v>
      </c>
      <c r="J16" s="261" t="s">
        <v>134</v>
      </c>
      <c r="K16" s="261" t="s">
        <v>134</v>
      </c>
      <c r="L16" s="261" t="s">
        <v>134</v>
      </c>
      <c r="M16" s="276" t="s">
        <v>134</v>
      </c>
    </row>
    <row r="17" spans="1:14" ht="15">
      <c r="A17" s="274"/>
      <c r="B17" s="265"/>
      <c r="C17" s="265"/>
      <c r="D17" s="265"/>
      <c r="E17" s="266"/>
      <c r="F17" s="265" t="s">
        <v>134</v>
      </c>
      <c r="G17" s="267" t="s">
        <v>134</v>
      </c>
      <c r="H17" s="294" t="s">
        <v>134</v>
      </c>
      <c r="I17" s="265" t="s">
        <v>134</v>
      </c>
      <c r="J17" s="267" t="s">
        <v>134</v>
      </c>
      <c r="K17" s="265" t="s">
        <v>134</v>
      </c>
      <c r="L17" s="267" t="s">
        <v>134</v>
      </c>
      <c r="M17" s="275" t="s">
        <v>134</v>
      </c>
      <c r="N17" s="254"/>
    </row>
    <row r="18" spans="1:14" ht="15">
      <c r="A18" s="274"/>
      <c r="B18" s="265"/>
      <c r="C18" s="265"/>
      <c r="D18" s="265"/>
      <c r="E18" s="266"/>
      <c r="F18" s="265" t="s">
        <v>134</v>
      </c>
      <c r="G18" s="267" t="s">
        <v>134</v>
      </c>
      <c r="H18" s="294" t="s">
        <v>134</v>
      </c>
      <c r="I18" s="265" t="s">
        <v>134</v>
      </c>
      <c r="J18" s="267" t="s">
        <v>134</v>
      </c>
      <c r="K18" s="265" t="s">
        <v>134</v>
      </c>
      <c r="L18" s="267" t="s">
        <v>134</v>
      </c>
      <c r="M18" s="275" t="s">
        <v>134</v>
      </c>
      <c r="N18" s="254"/>
    </row>
    <row r="19" spans="1:14" ht="15">
      <c r="A19" s="274"/>
      <c r="B19" s="265"/>
      <c r="C19" s="265"/>
      <c r="D19" s="265"/>
      <c r="E19" s="266"/>
      <c r="F19" s="265" t="s">
        <v>134</v>
      </c>
      <c r="G19" s="267" t="s">
        <v>134</v>
      </c>
      <c r="H19" s="294" t="s">
        <v>134</v>
      </c>
      <c r="I19" s="265" t="s">
        <v>134</v>
      </c>
      <c r="J19" s="267" t="s">
        <v>134</v>
      </c>
      <c r="K19" s="265" t="s">
        <v>134</v>
      </c>
      <c r="L19" s="267" t="s">
        <v>134</v>
      </c>
      <c r="M19" s="275" t="s">
        <v>134</v>
      </c>
      <c r="N19" s="254"/>
    </row>
    <row r="20" spans="1:14" ht="15.6">
      <c r="A20" s="272"/>
      <c r="B20" s="261"/>
      <c r="C20" s="262"/>
      <c r="D20" s="261"/>
      <c r="E20" s="263"/>
      <c r="F20" s="261" t="s">
        <v>134</v>
      </c>
      <c r="G20" s="261" t="s">
        <v>134</v>
      </c>
      <c r="H20" s="263" t="s">
        <v>134</v>
      </c>
      <c r="I20" s="261" t="s">
        <v>134</v>
      </c>
      <c r="J20" s="261" t="s">
        <v>134</v>
      </c>
      <c r="K20" s="261" t="s">
        <v>134</v>
      </c>
      <c r="L20" s="261" t="s">
        <v>134</v>
      </c>
      <c r="M20" s="276" t="s">
        <v>134</v>
      </c>
      <c r="N20" s="254"/>
    </row>
    <row r="21" spans="1:14" ht="15">
      <c r="A21" s="274"/>
      <c r="B21" s="265"/>
      <c r="C21" s="265"/>
      <c r="D21" s="265"/>
      <c r="E21" s="266"/>
      <c r="F21" s="265" t="s">
        <v>134</v>
      </c>
      <c r="G21" s="267" t="s">
        <v>134</v>
      </c>
      <c r="H21" s="294" t="s">
        <v>134</v>
      </c>
      <c r="I21" s="265" t="s">
        <v>134</v>
      </c>
      <c r="J21" s="267" t="s">
        <v>134</v>
      </c>
      <c r="K21" s="265" t="s">
        <v>134</v>
      </c>
      <c r="L21" s="267" t="s">
        <v>134</v>
      </c>
      <c r="M21" s="275" t="s">
        <v>134</v>
      </c>
      <c r="N21" s="254"/>
    </row>
    <row r="22" spans="1:14" ht="15.6">
      <c r="A22" s="272"/>
      <c r="B22" s="261"/>
      <c r="C22" s="262"/>
      <c r="D22" s="261"/>
      <c r="E22" s="263"/>
      <c r="F22" s="261" t="s">
        <v>134</v>
      </c>
      <c r="G22" s="261" t="s">
        <v>134</v>
      </c>
      <c r="H22" s="263" t="s">
        <v>134</v>
      </c>
      <c r="I22" s="261" t="s">
        <v>134</v>
      </c>
      <c r="J22" s="261" t="s">
        <v>134</v>
      </c>
      <c r="K22" s="261" t="s">
        <v>134</v>
      </c>
      <c r="L22" s="261" t="s">
        <v>134</v>
      </c>
      <c r="M22" s="276" t="s">
        <v>134</v>
      </c>
      <c r="N22" s="254"/>
    </row>
    <row r="23" spans="1:14" ht="15.6" thickBot="1">
      <c r="A23" s="277"/>
      <c r="B23" s="278"/>
      <c r="C23" s="278"/>
      <c r="D23" s="278"/>
      <c r="E23" s="279"/>
      <c r="F23" s="278" t="s">
        <v>134</v>
      </c>
      <c r="G23" s="280" t="s">
        <v>134</v>
      </c>
      <c r="H23" s="295" t="s">
        <v>134</v>
      </c>
      <c r="I23" s="278" t="s">
        <v>134</v>
      </c>
      <c r="J23" s="280" t="s">
        <v>134</v>
      </c>
      <c r="K23" s="278" t="s">
        <v>134</v>
      </c>
      <c r="L23" s="280" t="s">
        <v>134</v>
      </c>
      <c r="M23" s="281" t="s">
        <v>134</v>
      </c>
      <c r="N23" s="254"/>
    </row>
    <row r="24" spans="1:14" ht="15.6">
      <c r="A24" s="614" t="s">
        <v>138</v>
      </c>
      <c r="B24" s="615"/>
      <c r="C24" s="615"/>
      <c r="D24" s="615"/>
      <c r="E24" s="616"/>
      <c r="F24" s="282">
        <v>0</v>
      </c>
      <c r="G24" s="282">
        <v>411.39999999999992</v>
      </c>
      <c r="H24" s="296">
        <v>0</v>
      </c>
      <c r="I24" s="282">
        <v>0</v>
      </c>
      <c r="J24" s="282">
        <v>0</v>
      </c>
      <c r="K24" s="282">
        <v>358.75</v>
      </c>
      <c r="L24" s="282">
        <v>0</v>
      </c>
      <c r="M24" s="283">
        <v>0</v>
      </c>
      <c r="N24" s="254"/>
    </row>
    <row r="25" spans="1:14" ht="15.6">
      <c r="A25" s="617" t="s">
        <v>139</v>
      </c>
      <c r="B25" s="618"/>
      <c r="C25" s="618"/>
      <c r="D25" s="618"/>
      <c r="E25" s="619"/>
      <c r="F25" s="268">
        <v>0.39500000000000002</v>
      </c>
      <c r="G25" s="268">
        <v>0.61699999999999999</v>
      </c>
      <c r="H25" s="297">
        <v>0.88800000000000001</v>
      </c>
      <c r="I25" s="268">
        <v>1.21</v>
      </c>
      <c r="J25" s="268">
        <v>1.58</v>
      </c>
      <c r="K25" s="268">
        <v>2</v>
      </c>
      <c r="L25" s="268">
        <v>2.4700000000000002</v>
      </c>
      <c r="M25" s="284">
        <v>2.98</v>
      </c>
      <c r="N25" s="254"/>
    </row>
    <row r="26" spans="1:14" ht="16.2" thickBot="1">
      <c r="A26" s="620" t="s">
        <v>140</v>
      </c>
      <c r="B26" s="621"/>
      <c r="C26" s="621"/>
      <c r="D26" s="621"/>
      <c r="E26" s="622"/>
      <c r="F26" s="285">
        <v>0</v>
      </c>
      <c r="G26" s="285">
        <v>253.83379999999994</v>
      </c>
      <c r="H26" s="298">
        <v>0</v>
      </c>
      <c r="I26" s="285">
        <v>0</v>
      </c>
      <c r="J26" s="285">
        <v>0</v>
      </c>
      <c r="K26" s="285">
        <v>717.5</v>
      </c>
      <c r="L26" s="285">
        <v>0</v>
      </c>
      <c r="M26" s="286">
        <v>0</v>
      </c>
      <c r="N26" s="254"/>
    </row>
    <row r="27" spans="1:14" ht="16.2" thickBot="1">
      <c r="A27" s="625" t="s">
        <v>140</v>
      </c>
      <c r="B27" s="626"/>
      <c r="C27" s="626"/>
      <c r="D27" s="623">
        <v>971.33379999999988</v>
      </c>
      <c r="E27" s="624"/>
      <c r="F27" s="287">
        <v>0</v>
      </c>
      <c r="G27" s="290">
        <v>253.83379999999994</v>
      </c>
      <c r="H27" s="289">
        <v>0</v>
      </c>
      <c r="I27" s="288">
        <v>0</v>
      </c>
      <c r="J27" s="290">
        <v>0</v>
      </c>
      <c r="K27" s="290">
        <v>717.5</v>
      </c>
      <c r="L27" s="290">
        <v>0</v>
      </c>
      <c r="M27" s="291">
        <v>0</v>
      </c>
      <c r="N27" s="254"/>
    </row>
  </sheetData>
  <mergeCells count="8">
    <mergeCell ref="F1:M1"/>
    <mergeCell ref="A24:E24"/>
    <mergeCell ref="A25:E25"/>
    <mergeCell ref="A26:E26"/>
    <mergeCell ref="D27:E27"/>
    <mergeCell ref="A27:C27"/>
    <mergeCell ref="A1:E1"/>
    <mergeCell ref="F2:M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F0195-4CE8-4C04-A609-48089CA18B0C}">
  <dimension ref="A1:M27"/>
  <sheetViews>
    <sheetView rightToLeft="1" workbookViewId="0">
      <selection activeCell="O15" sqref="O15"/>
    </sheetView>
  </sheetViews>
  <sheetFormatPr defaultRowHeight="14.4"/>
  <sheetData>
    <row r="1" spans="1:13" ht="15.6">
      <c r="A1" s="627"/>
      <c r="B1" s="628"/>
      <c r="C1" s="628"/>
      <c r="D1" s="628"/>
      <c r="E1" s="628"/>
      <c r="F1" s="611" t="s">
        <v>126</v>
      </c>
      <c r="G1" s="612"/>
      <c r="H1" s="612"/>
      <c r="I1" s="612"/>
      <c r="J1" s="612"/>
      <c r="K1" s="612"/>
      <c r="L1" s="612"/>
      <c r="M1" s="613"/>
    </row>
    <row r="2" spans="1:13" ht="18" thickBot="1">
      <c r="A2" s="313" t="s">
        <v>127</v>
      </c>
      <c r="B2" s="299" t="s">
        <v>128</v>
      </c>
      <c r="C2" s="300" t="s">
        <v>129</v>
      </c>
      <c r="D2" s="299" t="s">
        <v>76</v>
      </c>
      <c r="E2" s="299" t="s">
        <v>130</v>
      </c>
      <c r="F2" s="629" t="s">
        <v>131</v>
      </c>
      <c r="G2" s="630"/>
      <c r="H2" s="630"/>
      <c r="I2" s="630"/>
      <c r="J2" s="630"/>
      <c r="K2" s="630"/>
      <c r="L2" s="630"/>
      <c r="M2" s="631"/>
    </row>
    <row r="3" spans="1:13" ht="17.399999999999999">
      <c r="A3" s="314"/>
      <c r="B3" s="301" t="s">
        <v>130</v>
      </c>
      <c r="C3" s="302"/>
      <c r="D3" s="301" t="s">
        <v>98</v>
      </c>
      <c r="E3" s="303" t="s">
        <v>132</v>
      </c>
      <c r="F3" s="304">
        <v>8</v>
      </c>
      <c r="G3" s="304">
        <v>10</v>
      </c>
      <c r="H3" s="332">
        <v>12</v>
      </c>
      <c r="I3" s="304">
        <v>14</v>
      </c>
      <c r="J3" s="304">
        <v>16</v>
      </c>
      <c r="K3" s="304">
        <v>18</v>
      </c>
      <c r="L3" s="304">
        <v>20</v>
      </c>
      <c r="M3" s="315">
        <v>22</v>
      </c>
    </row>
    <row r="4" spans="1:13" ht="31.2">
      <c r="A4" s="316"/>
      <c r="B4" s="305">
        <v>18</v>
      </c>
      <c r="C4" s="306" t="s">
        <v>141</v>
      </c>
      <c r="D4" s="305">
        <v>4.5</v>
      </c>
      <c r="E4" s="307">
        <v>80</v>
      </c>
      <c r="F4" s="308"/>
      <c r="G4" s="308"/>
      <c r="H4" s="333"/>
      <c r="I4" s="308" t="s">
        <v>134</v>
      </c>
      <c r="J4" s="308" t="s">
        <v>134</v>
      </c>
      <c r="K4" s="308">
        <v>360</v>
      </c>
      <c r="L4" s="308" t="s">
        <v>134</v>
      </c>
      <c r="M4" s="317" t="s">
        <v>134</v>
      </c>
    </row>
    <row r="5" spans="1:13" ht="31.2">
      <c r="A5" s="318"/>
      <c r="B5" s="305">
        <v>10</v>
      </c>
      <c r="C5" s="306" t="s">
        <v>142</v>
      </c>
      <c r="D5" s="309">
        <v>1</v>
      </c>
      <c r="E5" s="310">
        <v>320</v>
      </c>
      <c r="F5" s="309" t="s">
        <v>134</v>
      </c>
      <c r="G5" s="311">
        <v>320</v>
      </c>
      <c r="H5" s="334" t="s">
        <v>134</v>
      </c>
      <c r="I5" s="309" t="s">
        <v>134</v>
      </c>
      <c r="J5" s="311" t="s">
        <v>134</v>
      </c>
      <c r="K5" s="309" t="s">
        <v>134</v>
      </c>
      <c r="L5" s="311" t="s">
        <v>134</v>
      </c>
      <c r="M5" s="319" t="s">
        <v>134</v>
      </c>
    </row>
    <row r="6" spans="1:13" ht="15.6">
      <c r="A6" s="318"/>
      <c r="B6" s="305"/>
      <c r="C6" s="306"/>
      <c r="D6" s="309"/>
      <c r="E6" s="310"/>
      <c r="F6" s="309" t="s">
        <v>134</v>
      </c>
      <c r="G6" s="311" t="s">
        <v>134</v>
      </c>
      <c r="H6" s="334" t="s">
        <v>134</v>
      </c>
      <c r="I6" s="309" t="s">
        <v>134</v>
      </c>
      <c r="J6" s="311" t="s">
        <v>134</v>
      </c>
      <c r="K6" s="309" t="s">
        <v>134</v>
      </c>
      <c r="L6" s="311" t="s">
        <v>134</v>
      </c>
      <c r="M6" s="319" t="s">
        <v>134</v>
      </c>
    </row>
    <row r="7" spans="1:13" ht="15.6">
      <c r="A7" s="318"/>
      <c r="B7" s="305"/>
      <c r="C7" s="306"/>
      <c r="D7" s="309"/>
      <c r="E7" s="310"/>
      <c r="F7" s="309" t="s">
        <v>134</v>
      </c>
      <c r="G7" s="311" t="s">
        <v>134</v>
      </c>
      <c r="H7" s="334" t="s">
        <v>134</v>
      </c>
      <c r="I7" s="309" t="s">
        <v>134</v>
      </c>
      <c r="J7" s="311" t="s">
        <v>134</v>
      </c>
      <c r="K7" s="309" t="s">
        <v>134</v>
      </c>
      <c r="L7" s="311" t="s">
        <v>134</v>
      </c>
      <c r="M7" s="319" t="s">
        <v>134</v>
      </c>
    </row>
    <row r="8" spans="1:13" ht="15.6">
      <c r="A8" s="316"/>
      <c r="B8" s="305"/>
      <c r="C8" s="306"/>
      <c r="D8" s="305"/>
      <c r="E8" s="307"/>
      <c r="F8" s="305" t="s">
        <v>134</v>
      </c>
      <c r="G8" s="305" t="s">
        <v>134</v>
      </c>
      <c r="H8" s="307" t="s">
        <v>134</v>
      </c>
      <c r="I8" s="305" t="s">
        <v>134</v>
      </c>
      <c r="J8" s="305" t="s">
        <v>134</v>
      </c>
      <c r="K8" s="305" t="s">
        <v>134</v>
      </c>
      <c r="L8" s="305" t="s">
        <v>134</v>
      </c>
      <c r="M8" s="320" t="s">
        <v>134</v>
      </c>
    </row>
    <row r="9" spans="1:13" ht="15.6">
      <c r="A9" s="318"/>
      <c r="B9" s="305"/>
      <c r="C9" s="306"/>
      <c r="D9" s="309"/>
      <c r="E9" s="310"/>
      <c r="F9" s="309" t="s">
        <v>134</v>
      </c>
      <c r="G9" s="311" t="s">
        <v>134</v>
      </c>
      <c r="H9" s="334" t="s">
        <v>134</v>
      </c>
      <c r="I9" s="309" t="s">
        <v>134</v>
      </c>
      <c r="J9" s="311" t="s">
        <v>134</v>
      </c>
      <c r="K9" s="309" t="s">
        <v>134</v>
      </c>
      <c r="L9" s="311" t="s">
        <v>134</v>
      </c>
      <c r="M9" s="319" t="s">
        <v>134</v>
      </c>
    </row>
    <row r="10" spans="1:13" ht="15.6">
      <c r="A10" s="316"/>
      <c r="B10" s="305"/>
      <c r="C10" s="306"/>
      <c r="D10" s="305"/>
      <c r="E10" s="307"/>
      <c r="F10" s="305" t="s">
        <v>134</v>
      </c>
      <c r="G10" s="305" t="s">
        <v>134</v>
      </c>
      <c r="H10" s="307" t="s">
        <v>134</v>
      </c>
      <c r="I10" s="305" t="s">
        <v>134</v>
      </c>
      <c r="J10" s="305" t="s">
        <v>134</v>
      </c>
      <c r="K10" s="305" t="s">
        <v>134</v>
      </c>
      <c r="L10" s="305" t="s">
        <v>134</v>
      </c>
      <c r="M10" s="320" t="s">
        <v>134</v>
      </c>
    </row>
    <row r="11" spans="1:13" ht="15.6">
      <c r="A11" s="318"/>
      <c r="B11" s="305"/>
      <c r="C11" s="306"/>
      <c r="D11" s="305"/>
      <c r="E11" s="310"/>
      <c r="F11" s="309" t="s">
        <v>134</v>
      </c>
      <c r="G11" s="311" t="s">
        <v>134</v>
      </c>
      <c r="H11" s="334" t="s">
        <v>134</v>
      </c>
      <c r="I11" s="309" t="s">
        <v>134</v>
      </c>
      <c r="J11" s="311" t="s">
        <v>134</v>
      </c>
      <c r="K11" s="309" t="s">
        <v>134</v>
      </c>
      <c r="L11" s="311" t="s">
        <v>134</v>
      </c>
      <c r="M11" s="319" t="s">
        <v>134</v>
      </c>
    </row>
    <row r="12" spans="1:13" ht="15.6">
      <c r="A12" s="318"/>
      <c r="B12" s="305"/>
      <c r="C12" s="306"/>
      <c r="D12" s="305"/>
      <c r="E12" s="310"/>
      <c r="F12" s="309" t="s">
        <v>134</v>
      </c>
      <c r="G12" s="311" t="s">
        <v>134</v>
      </c>
      <c r="H12" s="334" t="s">
        <v>134</v>
      </c>
      <c r="I12" s="309" t="s">
        <v>134</v>
      </c>
      <c r="J12" s="311" t="s">
        <v>134</v>
      </c>
      <c r="K12" s="309" t="s">
        <v>134</v>
      </c>
      <c r="L12" s="311" t="s">
        <v>134</v>
      </c>
      <c r="M12" s="319" t="s">
        <v>134</v>
      </c>
    </row>
    <row r="13" spans="1:13" ht="15.6">
      <c r="A13" s="318"/>
      <c r="B13" s="305"/>
      <c r="C13" s="306"/>
      <c r="D13" s="305"/>
      <c r="E13" s="310"/>
      <c r="F13" s="309" t="s">
        <v>134</v>
      </c>
      <c r="G13" s="311" t="s">
        <v>134</v>
      </c>
      <c r="H13" s="334" t="s">
        <v>134</v>
      </c>
      <c r="I13" s="309" t="s">
        <v>134</v>
      </c>
      <c r="J13" s="311" t="s">
        <v>134</v>
      </c>
      <c r="K13" s="309" t="s">
        <v>134</v>
      </c>
      <c r="L13" s="311" t="s">
        <v>134</v>
      </c>
      <c r="M13" s="319" t="s">
        <v>134</v>
      </c>
    </row>
    <row r="14" spans="1:13" ht="15.6">
      <c r="A14" s="316"/>
      <c r="B14" s="305"/>
      <c r="C14" s="306"/>
      <c r="D14" s="305"/>
      <c r="E14" s="307"/>
      <c r="F14" s="305" t="s">
        <v>134</v>
      </c>
      <c r="G14" s="305" t="s">
        <v>134</v>
      </c>
      <c r="H14" s="307" t="s">
        <v>134</v>
      </c>
      <c r="I14" s="305" t="s">
        <v>134</v>
      </c>
      <c r="J14" s="305" t="s">
        <v>134</v>
      </c>
      <c r="K14" s="305" t="s">
        <v>134</v>
      </c>
      <c r="L14" s="305" t="s">
        <v>134</v>
      </c>
      <c r="M14" s="320" t="s">
        <v>134</v>
      </c>
    </row>
    <row r="15" spans="1:13" ht="15.6">
      <c r="A15" s="318"/>
      <c r="B15" s="305"/>
      <c r="C15" s="306"/>
      <c r="D15" s="305"/>
      <c r="E15" s="310"/>
      <c r="F15" s="309" t="s">
        <v>134</v>
      </c>
      <c r="G15" s="311" t="s">
        <v>134</v>
      </c>
      <c r="H15" s="334" t="s">
        <v>134</v>
      </c>
      <c r="I15" s="309" t="s">
        <v>134</v>
      </c>
      <c r="J15" s="311" t="s">
        <v>134</v>
      </c>
      <c r="K15" s="309" t="s">
        <v>134</v>
      </c>
      <c r="L15" s="311" t="s">
        <v>134</v>
      </c>
      <c r="M15" s="319" t="s">
        <v>134</v>
      </c>
    </row>
    <row r="16" spans="1:13" ht="15.6">
      <c r="A16" s="316"/>
      <c r="B16" s="305"/>
      <c r="C16" s="306"/>
      <c r="D16" s="305"/>
      <c r="E16" s="307"/>
      <c r="F16" s="305" t="s">
        <v>134</v>
      </c>
      <c r="G16" s="305" t="s">
        <v>134</v>
      </c>
      <c r="H16" s="307" t="s">
        <v>134</v>
      </c>
      <c r="I16" s="305" t="s">
        <v>134</v>
      </c>
      <c r="J16" s="305" t="s">
        <v>134</v>
      </c>
      <c r="K16" s="305" t="s">
        <v>134</v>
      </c>
      <c r="L16" s="305" t="s">
        <v>134</v>
      </c>
      <c r="M16" s="320" t="s">
        <v>134</v>
      </c>
    </row>
    <row r="17" spans="1:13" ht="15">
      <c r="A17" s="318"/>
      <c r="B17" s="309"/>
      <c r="C17" s="309"/>
      <c r="D17" s="309"/>
      <c r="E17" s="310"/>
      <c r="F17" s="309" t="s">
        <v>134</v>
      </c>
      <c r="G17" s="311" t="s">
        <v>134</v>
      </c>
      <c r="H17" s="334" t="s">
        <v>134</v>
      </c>
      <c r="I17" s="309" t="s">
        <v>134</v>
      </c>
      <c r="J17" s="311" t="s">
        <v>134</v>
      </c>
      <c r="K17" s="309" t="s">
        <v>134</v>
      </c>
      <c r="L17" s="311" t="s">
        <v>134</v>
      </c>
      <c r="M17" s="319" t="s">
        <v>134</v>
      </c>
    </row>
    <row r="18" spans="1:13" ht="15">
      <c r="A18" s="318"/>
      <c r="B18" s="309"/>
      <c r="C18" s="309"/>
      <c r="D18" s="309"/>
      <c r="E18" s="310"/>
      <c r="F18" s="309" t="s">
        <v>134</v>
      </c>
      <c r="G18" s="311" t="s">
        <v>134</v>
      </c>
      <c r="H18" s="334" t="s">
        <v>134</v>
      </c>
      <c r="I18" s="309" t="s">
        <v>134</v>
      </c>
      <c r="J18" s="311" t="s">
        <v>134</v>
      </c>
      <c r="K18" s="309" t="s">
        <v>134</v>
      </c>
      <c r="L18" s="311" t="s">
        <v>134</v>
      </c>
      <c r="M18" s="319" t="s">
        <v>134</v>
      </c>
    </row>
    <row r="19" spans="1:13" ht="15">
      <c r="A19" s="318"/>
      <c r="B19" s="309"/>
      <c r="C19" s="309"/>
      <c r="D19" s="309"/>
      <c r="E19" s="310"/>
      <c r="F19" s="309" t="s">
        <v>134</v>
      </c>
      <c r="G19" s="311" t="s">
        <v>134</v>
      </c>
      <c r="H19" s="334" t="s">
        <v>134</v>
      </c>
      <c r="I19" s="309" t="s">
        <v>134</v>
      </c>
      <c r="J19" s="311" t="s">
        <v>134</v>
      </c>
      <c r="K19" s="309" t="s">
        <v>134</v>
      </c>
      <c r="L19" s="311" t="s">
        <v>134</v>
      </c>
      <c r="M19" s="319" t="s">
        <v>134</v>
      </c>
    </row>
    <row r="20" spans="1:13" ht="15.6">
      <c r="A20" s="316"/>
      <c r="B20" s="305"/>
      <c r="C20" s="306"/>
      <c r="D20" s="305"/>
      <c r="E20" s="307"/>
      <c r="F20" s="305" t="s">
        <v>134</v>
      </c>
      <c r="G20" s="305" t="s">
        <v>134</v>
      </c>
      <c r="H20" s="307" t="s">
        <v>134</v>
      </c>
      <c r="I20" s="305" t="s">
        <v>134</v>
      </c>
      <c r="J20" s="305" t="s">
        <v>134</v>
      </c>
      <c r="K20" s="305" t="s">
        <v>134</v>
      </c>
      <c r="L20" s="305" t="s">
        <v>134</v>
      </c>
      <c r="M20" s="320" t="s">
        <v>134</v>
      </c>
    </row>
    <row r="21" spans="1:13" ht="15">
      <c r="A21" s="318"/>
      <c r="B21" s="309"/>
      <c r="C21" s="309"/>
      <c r="D21" s="309"/>
      <c r="E21" s="310"/>
      <c r="F21" s="309" t="s">
        <v>134</v>
      </c>
      <c r="G21" s="311" t="s">
        <v>134</v>
      </c>
      <c r="H21" s="334" t="s">
        <v>134</v>
      </c>
      <c r="I21" s="309" t="s">
        <v>134</v>
      </c>
      <c r="J21" s="311" t="s">
        <v>134</v>
      </c>
      <c r="K21" s="309" t="s">
        <v>134</v>
      </c>
      <c r="L21" s="311" t="s">
        <v>134</v>
      </c>
      <c r="M21" s="319" t="s">
        <v>134</v>
      </c>
    </row>
    <row r="22" spans="1:13" ht="15.6">
      <c r="A22" s="316"/>
      <c r="B22" s="305"/>
      <c r="C22" s="306"/>
      <c r="D22" s="305"/>
      <c r="E22" s="307"/>
      <c r="F22" s="305" t="s">
        <v>134</v>
      </c>
      <c r="G22" s="305" t="s">
        <v>134</v>
      </c>
      <c r="H22" s="307" t="s">
        <v>134</v>
      </c>
      <c r="I22" s="305" t="s">
        <v>134</v>
      </c>
      <c r="J22" s="305" t="s">
        <v>134</v>
      </c>
      <c r="K22" s="305" t="s">
        <v>134</v>
      </c>
      <c r="L22" s="305" t="s">
        <v>134</v>
      </c>
      <c r="M22" s="320" t="s">
        <v>134</v>
      </c>
    </row>
    <row r="23" spans="1:13" ht="15.6" thickBot="1">
      <c r="A23" s="321"/>
      <c r="B23" s="322"/>
      <c r="C23" s="322"/>
      <c r="D23" s="322"/>
      <c r="E23" s="323"/>
      <c r="F23" s="322" t="s">
        <v>134</v>
      </c>
      <c r="G23" s="324" t="s">
        <v>134</v>
      </c>
      <c r="H23" s="335" t="s">
        <v>134</v>
      </c>
      <c r="I23" s="322" t="s">
        <v>134</v>
      </c>
      <c r="J23" s="324" t="s">
        <v>134</v>
      </c>
      <c r="K23" s="322" t="s">
        <v>134</v>
      </c>
      <c r="L23" s="324" t="s">
        <v>134</v>
      </c>
      <c r="M23" s="325" t="s">
        <v>134</v>
      </c>
    </row>
    <row r="24" spans="1:13" ht="15.6">
      <c r="A24" s="614" t="s">
        <v>138</v>
      </c>
      <c r="B24" s="615"/>
      <c r="C24" s="615"/>
      <c r="D24" s="615"/>
      <c r="E24" s="616"/>
      <c r="F24" s="326">
        <v>0</v>
      </c>
      <c r="G24" s="326">
        <v>320</v>
      </c>
      <c r="H24" s="336">
        <v>0</v>
      </c>
      <c r="I24" s="326">
        <v>0</v>
      </c>
      <c r="J24" s="326">
        <v>0</v>
      </c>
      <c r="K24" s="326">
        <v>360</v>
      </c>
      <c r="L24" s="326">
        <v>0</v>
      </c>
      <c r="M24" s="327">
        <v>0</v>
      </c>
    </row>
    <row r="25" spans="1:13" ht="15.6">
      <c r="A25" s="617" t="s">
        <v>139</v>
      </c>
      <c r="B25" s="618"/>
      <c r="C25" s="618"/>
      <c r="D25" s="618"/>
      <c r="E25" s="619"/>
      <c r="F25" s="312">
        <v>0.39500000000000002</v>
      </c>
      <c r="G25" s="312">
        <v>0.61699999999999999</v>
      </c>
      <c r="H25" s="337">
        <v>0.88800000000000001</v>
      </c>
      <c r="I25" s="312">
        <v>1.21</v>
      </c>
      <c r="J25" s="312">
        <v>1.58</v>
      </c>
      <c r="K25" s="312">
        <v>2</v>
      </c>
      <c r="L25" s="312">
        <v>2.4700000000000002</v>
      </c>
      <c r="M25" s="328">
        <v>2.98</v>
      </c>
    </row>
    <row r="26" spans="1:13" ht="16.2" thickBot="1">
      <c r="A26" s="620" t="s">
        <v>140</v>
      </c>
      <c r="B26" s="621"/>
      <c r="C26" s="621"/>
      <c r="D26" s="621"/>
      <c r="E26" s="622"/>
      <c r="F26" s="329">
        <v>0</v>
      </c>
      <c r="G26" s="329">
        <v>197.44</v>
      </c>
      <c r="H26" s="338">
        <v>0</v>
      </c>
      <c r="I26" s="329">
        <v>0</v>
      </c>
      <c r="J26" s="329">
        <v>0</v>
      </c>
      <c r="K26" s="329">
        <v>720</v>
      </c>
      <c r="L26" s="329">
        <v>0</v>
      </c>
      <c r="M26" s="330">
        <v>0</v>
      </c>
    </row>
    <row r="27" spans="1:13" ht="16.2" thickBot="1">
      <c r="A27" s="625" t="s">
        <v>140</v>
      </c>
      <c r="B27" s="626"/>
      <c r="C27" s="626"/>
      <c r="D27" s="623">
        <v>917.44</v>
      </c>
      <c r="E27" s="624"/>
      <c r="F27" s="331">
        <v>0</v>
      </c>
      <c r="G27" s="331">
        <v>197.44</v>
      </c>
      <c r="H27" s="331">
        <v>0</v>
      </c>
      <c r="I27" s="331">
        <v>0</v>
      </c>
      <c r="J27" s="331">
        <v>0</v>
      </c>
      <c r="K27" s="331">
        <v>720</v>
      </c>
      <c r="L27" s="331">
        <v>0</v>
      </c>
      <c r="M27" s="331">
        <v>0</v>
      </c>
    </row>
  </sheetData>
  <mergeCells count="8">
    <mergeCell ref="A26:E26"/>
    <mergeCell ref="A27:C27"/>
    <mergeCell ref="D27:E27"/>
    <mergeCell ref="A1:E1"/>
    <mergeCell ref="F1:M1"/>
    <mergeCell ref="F2:M2"/>
    <mergeCell ref="A24:E24"/>
    <mergeCell ref="A25:E2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00972-9F2A-4CE9-AE21-7A6A648DD5AF}">
  <dimension ref="A1:M27"/>
  <sheetViews>
    <sheetView rightToLeft="1" topLeftCell="A10" workbookViewId="0">
      <selection activeCell="O8" sqref="O8"/>
    </sheetView>
  </sheetViews>
  <sheetFormatPr defaultRowHeight="14.4"/>
  <sheetData>
    <row r="1" spans="1:13" ht="15.6">
      <c r="A1" s="627"/>
      <c r="B1" s="628"/>
      <c r="C1" s="628"/>
      <c r="D1" s="628"/>
      <c r="E1" s="628"/>
      <c r="F1" s="611" t="s">
        <v>126</v>
      </c>
      <c r="G1" s="612"/>
      <c r="H1" s="612"/>
      <c r="I1" s="612"/>
      <c r="J1" s="612"/>
      <c r="K1" s="612"/>
      <c r="L1" s="612"/>
      <c r="M1" s="613"/>
    </row>
    <row r="2" spans="1:13" ht="18" thickBot="1">
      <c r="A2" s="353" t="s">
        <v>127</v>
      </c>
      <c r="B2" s="339" t="s">
        <v>128</v>
      </c>
      <c r="C2" s="340" t="s">
        <v>129</v>
      </c>
      <c r="D2" s="339" t="s">
        <v>76</v>
      </c>
      <c r="E2" s="339" t="s">
        <v>130</v>
      </c>
      <c r="F2" s="629" t="s">
        <v>131</v>
      </c>
      <c r="G2" s="630"/>
      <c r="H2" s="630"/>
      <c r="I2" s="630"/>
      <c r="J2" s="630"/>
      <c r="K2" s="630"/>
      <c r="L2" s="630"/>
      <c r="M2" s="631"/>
    </row>
    <row r="3" spans="1:13" ht="17.399999999999999">
      <c r="A3" s="354"/>
      <c r="B3" s="341" t="s">
        <v>130</v>
      </c>
      <c r="C3" s="342"/>
      <c r="D3" s="341" t="s">
        <v>98</v>
      </c>
      <c r="E3" s="343" t="s">
        <v>132</v>
      </c>
      <c r="F3" s="344">
        <v>8</v>
      </c>
      <c r="G3" s="344">
        <v>10</v>
      </c>
      <c r="H3" s="372">
        <v>12</v>
      </c>
      <c r="I3" s="344">
        <v>14</v>
      </c>
      <c r="J3" s="344">
        <v>16</v>
      </c>
      <c r="K3" s="344">
        <v>18</v>
      </c>
      <c r="L3" s="344">
        <v>20</v>
      </c>
      <c r="M3" s="355">
        <v>22</v>
      </c>
    </row>
    <row r="4" spans="1:13" ht="31.2">
      <c r="A4" s="356"/>
      <c r="B4" s="345">
        <v>16</v>
      </c>
      <c r="C4" s="346" t="s">
        <v>143</v>
      </c>
      <c r="D4" s="345">
        <v>7.8</v>
      </c>
      <c r="E4" s="347">
        <v>6</v>
      </c>
      <c r="F4" s="348"/>
      <c r="G4" s="348"/>
      <c r="H4" s="373"/>
      <c r="I4" s="348" t="s">
        <v>134</v>
      </c>
      <c r="J4" s="348">
        <v>46.8</v>
      </c>
      <c r="K4" s="348" t="s">
        <v>134</v>
      </c>
      <c r="L4" s="348" t="s">
        <v>134</v>
      </c>
      <c r="M4" s="357" t="s">
        <v>134</v>
      </c>
    </row>
    <row r="5" spans="1:13" ht="31.2">
      <c r="A5" s="358"/>
      <c r="B5" s="345">
        <v>16</v>
      </c>
      <c r="C5" s="346" t="s">
        <v>143</v>
      </c>
      <c r="D5" s="349">
        <v>7.9</v>
      </c>
      <c r="E5" s="347">
        <v>6</v>
      </c>
      <c r="F5" s="349" t="s">
        <v>134</v>
      </c>
      <c r="G5" s="351" t="s">
        <v>134</v>
      </c>
      <c r="H5" s="374" t="s">
        <v>134</v>
      </c>
      <c r="I5" s="349" t="s">
        <v>134</v>
      </c>
      <c r="J5" s="351">
        <v>47.400000000000006</v>
      </c>
      <c r="K5" s="349" t="s">
        <v>134</v>
      </c>
      <c r="L5" s="351" t="s">
        <v>134</v>
      </c>
      <c r="M5" s="359" t="s">
        <v>134</v>
      </c>
    </row>
    <row r="6" spans="1:13" ht="31.2">
      <c r="A6" s="358"/>
      <c r="B6" s="345">
        <v>16</v>
      </c>
      <c r="C6" s="346" t="s">
        <v>143</v>
      </c>
      <c r="D6" s="349">
        <v>5.4</v>
      </c>
      <c r="E6" s="347">
        <v>6</v>
      </c>
      <c r="F6" s="349" t="s">
        <v>134</v>
      </c>
      <c r="G6" s="351" t="s">
        <v>134</v>
      </c>
      <c r="H6" s="374" t="s">
        <v>134</v>
      </c>
      <c r="I6" s="349" t="s">
        <v>134</v>
      </c>
      <c r="J6" s="351">
        <v>32.400000000000006</v>
      </c>
      <c r="K6" s="349" t="s">
        <v>134</v>
      </c>
      <c r="L6" s="351" t="s">
        <v>134</v>
      </c>
      <c r="M6" s="359" t="s">
        <v>134</v>
      </c>
    </row>
    <row r="7" spans="1:13" ht="46.8">
      <c r="A7" s="358"/>
      <c r="B7" s="345">
        <v>16</v>
      </c>
      <c r="C7" s="346" t="s">
        <v>144</v>
      </c>
      <c r="D7" s="349">
        <v>8.15</v>
      </c>
      <c r="E7" s="347">
        <v>6</v>
      </c>
      <c r="F7" s="349" t="s">
        <v>134</v>
      </c>
      <c r="G7" s="351" t="s">
        <v>134</v>
      </c>
      <c r="H7" s="374" t="s">
        <v>134</v>
      </c>
      <c r="I7" s="349" t="s">
        <v>134</v>
      </c>
      <c r="J7" s="351">
        <v>48.900000000000006</v>
      </c>
      <c r="K7" s="349" t="s">
        <v>134</v>
      </c>
      <c r="L7" s="351" t="s">
        <v>134</v>
      </c>
      <c r="M7" s="359" t="s">
        <v>134</v>
      </c>
    </row>
    <row r="8" spans="1:13" ht="46.8">
      <c r="A8" s="356"/>
      <c r="B8" s="345">
        <v>16</v>
      </c>
      <c r="C8" s="346" t="s">
        <v>144</v>
      </c>
      <c r="D8" s="345">
        <v>3.1</v>
      </c>
      <c r="E8" s="347">
        <v>6</v>
      </c>
      <c r="F8" s="345" t="s">
        <v>134</v>
      </c>
      <c r="G8" s="345" t="s">
        <v>134</v>
      </c>
      <c r="H8" s="347" t="s">
        <v>134</v>
      </c>
      <c r="I8" s="345" t="s">
        <v>134</v>
      </c>
      <c r="J8" s="345">
        <v>18.600000000000001</v>
      </c>
      <c r="K8" s="345" t="s">
        <v>134</v>
      </c>
      <c r="L8" s="345" t="s">
        <v>134</v>
      </c>
      <c r="M8" s="360" t="s">
        <v>134</v>
      </c>
    </row>
    <row r="9" spans="1:13" ht="46.8">
      <c r="A9" s="358"/>
      <c r="B9" s="345">
        <v>16</v>
      </c>
      <c r="C9" s="346" t="s">
        <v>144</v>
      </c>
      <c r="D9" s="349">
        <v>11</v>
      </c>
      <c r="E9" s="347">
        <v>6</v>
      </c>
      <c r="F9" s="349" t="s">
        <v>134</v>
      </c>
      <c r="G9" s="351" t="s">
        <v>134</v>
      </c>
      <c r="H9" s="374" t="s">
        <v>134</v>
      </c>
      <c r="I9" s="349" t="s">
        <v>134</v>
      </c>
      <c r="J9" s="351">
        <v>66</v>
      </c>
      <c r="K9" s="349" t="s">
        <v>134</v>
      </c>
      <c r="L9" s="351" t="s">
        <v>134</v>
      </c>
      <c r="M9" s="359" t="s">
        <v>134</v>
      </c>
    </row>
    <row r="10" spans="1:13" ht="31.2">
      <c r="A10" s="356"/>
      <c r="B10" s="345">
        <v>10</v>
      </c>
      <c r="C10" s="346" t="s">
        <v>145</v>
      </c>
      <c r="D10" s="345">
        <v>1</v>
      </c>
      <c r="E10" s="347">
        <v>36</v>
      </c>
      <c r="F10" s="345" t="s">
        <v>134</v>
      </c>
      <c r="G10" s="345">
        <v>36</v>
      </c>
      <c r="H10" s="347" t="s">
        <v>134</v>
      </c>
      <c r="I10" s="345" t="s">
        <v>134</v>
      </c>
      <c r="J10" s="345" t="s">
        <v>134</v>
      </c>
      <c r="K10" s="345" t="s">
        <v>134</v>
      </c>
      <c r="L10" s="345" t="s">
        <v>134</v>
      </c>
      <c r="M10" s="360" t="s">
        <v>134</v>
      </c>
    </row>
    <row r="11" spans="1:13" ht="15.6">
      <c r="A11" s="358"/>
      <c r="B11" s="345">
        <v>10</v>
      </c>
      <c r="C11" s="346"/>
      <c r="D11" s="345">
        <v>1</v>
      </c>
      <c r="E11" s="350">
        <v>38</v>
      </c>
      <c r="F11" s="349" t="s">
        <v>134</v>
      </c>
      <c r="G11" s="351">
        <v>38</v>
      </c>
      <c r="H11" s="374" t="s">
        <v>134</v>
      </c>
      <c r="I11" s="349" t="s">
        <v>134</v>
      </c>
      <c r="J11" s="351" t="s">
        <v>134</v>
      </c>
      <c r="K11" s="349" t="s">
        <v>134</v>
      </c>
      <c r="L11" s="351" t="s">
        <v>134</v>
      </c>
      <c r="M11" s="359" t="s">
        <v>134</v>
      </c>
    </row>
    <row r="12" spans="1:13" ht="15.6">
      <c r="A12" s="358"/>
      <c r="B12" s="345">
        <v>10</v>
      </c>
      <c r="C12" s="346"/>
      <c r="D12" s="345">
        <v>1</v>
      </c>
      <c r="E12" s="350">
        <v>26</v>
      </c>
      <c r="F12" s="349" t="s">
        <v>134</v>
      </c>
      <c r="G12" s="351">
        <v>26</v>
      </c>
      <c r="H12" s="374" t="s">
        <v>134</v>
      </c>
      <c r="I12" s="349" t="s">
        <v>134</v>
      </c>
      <c r="J12" s="351" t="s">
        <v>134</v>
      </c>
      <c r="K12" s="349" t="s">
        <v>134</v>
      </c>
      <c r="L12" s="351" t="s">
        <v>134</v>
      </c>
      <c r="M12" s="359" t="s">
        <v>134</v>
      </c>
    </row>
    <row r="13" spans="1:13" ht="15.6">
      <c r="A13" s="358"/>
      <c r="B13" s="345">
        <v>10</v>
      </c>
      <c r="C13" s="346"/>
      <c r="D13" s="345">
        <v>1</v>
      </c>
      <c r="E13" s="350">
        <v>38</v>
      </c>
      <c r="F13" s="349" t="s">
        <v>134</v>
      </c>
      <c r="G13" s="351">
        <v>38</v>
      </c>
      <c r="H13" s="374" t="s">
        <v>134</v>
      </c>
      <c r="I13" s="349" t="s">
        <v>134</v>
      </c>
      <c r="J13" s="351" t="s">
        <v>134</v>
      </c>
      <c r="K13" s="349" t="s">
        <v>134</v>
      </c>
      <c r="L13" s="351" t="s">
        <v>134</v>
      </c>
      <c r="M13" s="359" t="s">
        <v>134</v>
      </c>
    </row>
    <row r="14" spans="1:13" ht="15.6">
      <c r="A14" s="356"/>
      <c r="B14" s="345">
        <v>10</v>
      </c>
      <c r="C14" s="346"/>
      <c r="D14" s="345">
        <v>1</v>
      </c>
      <c r="E14" s="347">
        <v>14</v>
      </c>
      <c r="F14" s="345" t="s">
        <v>134</v>
      </c>
      <c r="G14" s="345">
        <v>14</v>
      </c>
      <c r="H14" s="347" t="s">
        <v>134</v>
      </c>
      <c r="I14" s="345" t="s">
        <v>134</v>
      </c>
      <c r="J14" s="345" t="s">
        <v>134</v>
      </c>
      <c r="K14" s="345" t="s">
        <v>134</v>
      </c>
      <c r="L14" s="345" t="s">
        <v>134</v>
      </c>
      <c r="M14" s="360" t="s">
        <v>134</v>
      </c>
    </row>
    <row r="15" spans="1:13" ht="15.6">
      <c r="A15" s="358"/>
      <c r="B15" s="345">
        <v>10</v>
      </c>
      <c r="C15" s="346"/>
      <c r="D15" s="345">
        <v>1</v>
      </c>
      <c r="E15" s="350">
        <v>52</v>
      </c>
      <c r="F15" s="349" t="s">
        <v>134</v>
      </c>
      <c r="G15" s="351">
        <v>52</v>
      </c>
      <c r="H15" s="374" t="s">
        <v>134</v>
      </c>
      <c r="I15" s="349" t="s">
        <v>134</v>
      </c>
      <c r="J15" s="351" t="s">
        <v>134</v>
      </c>
      <c r="K15" s="349" t="s">
        <v>134</v>
      </c>
      <c r="L15" s="351" t="s">
        <v>134</v>
      </c>
      <c r="M15" s="359" t="s">
        <v>134</v>
      </c>
    </row>
    <row r="16" spans="1:13" ht="15.6">
      <c r="A16" s="356"/>
      <c r="B16" s="345"/>
      <c r="C16" s="346"/>
      <c r="D16" s="345"/>
      <c r="E16" s="347"/>
      <c r="F16" s="345" t="s">
        <v>134</v>
      </c>
      <c r="G16" s="345" t="s">
        <v>134</v>
      </c>
      <c r="H16" s="347" t="s">
        <v>134</v>
      </c>
      <c r="I16" s="345" t="s">
        <v>134</v>
      </c>
      <c r="J16" s="345" t="s">
        <v>134</v>
      </c>
      <c r="K16" s="345" t="s">
        <v>134</v>
      </c>
      <c r="L16" s="345" t="s">
        <v>134</v>
      </c>
      <c r="M16" s="360" t="s">
        <v>134</v>
      </c>
    </row>
    <row r="17" spans="1:13" ht="15">
      <c r="A17" s="358"/>
      <c r="B17" s="349"/>
      <c r="C17" s="349"/>
      <c r="D17" s="349"/>
      <c r="E17" s="350"/>
      <c r="F17" s="349" t="s">
        <v>134</v>
      </c>
      <c r="G17" s="351" t="s">
        <v>134</v>
      </c>
      <c r="H17" s="374" t="s">
        <v>134</v>
      </c>
      <c r="I17" s="349" t="s">
        <v>134</v>
      </c>
      <c r="J17" s="351" t="s">
        <v>134</v>
      </c>
      <c r="K17" s="349" t="s">
        <v>134</v>
      </c>
      <c r="L17" s="351" t="s">
        <v>134</v>
      </c>
      <c r="M17" s="359" t="s">
        <v>134</v>
      </c>
    </row>
    <row r="18" spans="1:13" ht="15">
      <c r="A18" s="358"/>
      <c r="B18" s="349"/>
      <c r="C18" s="349"/>
      <c r="D18" s="349"/>
      <c r="E18" s="350"/>
      <c r="F18" s="349" t="s">
        <v>134</v>
      </c>
      <c r="G18" s="351" t="s">
        <v>134</v>
      </c>
      <c r="H18" s="374" t="s">
        <v>134</v>
      </c>
      <c r="I18" s="349" t="s">
        <v>134</v>
      </c>
      <c r="J18" s="351" t="s">
        <v>134</v>
      </c>
      <c r="K18" s="349" t="s">
        <v>134</v>
      </c>
      <c r="L18" s="351" t="s">
        <v>134</v>
      </c>
      <c r="M18" s="359" t="s">
        <v>134</v>
      </c>
    </row>
    <row r="19" spans="1:13" ht="15">
      <c r="A19" s="358"/>
      <c r="B19" s="349"/>
      <c r="C19" s="349"/>
      <c r="D19" s="349"/>
      <c r="E19" s="350"/>
      <c r="F19" s="349" t="s">
        <v>134</v>
      </c>
      <c r="G19" s="351" t="s">
        <v>134</v>
      </c>
      <c r="H19" s="374" t="s">
        <v>134</v>
      </c>
      <c r="I19" s="349" t="s">
        <v>134</v>
      </c>
      <c r="J19" s="351" t="s">
        <v>134</v>
      </c>
      <c r="K19" s="349" t="s">
        <v>134</v>
      </c>
      <c r="L19" s="351" t="s">
        <v>134</v>
      </c>
      <c r="M19" s="359" t="s">
        <v>134</v>
      </c>
    </row>
    <row r="20" spans="1:13" ht="15.6">
      <c r="A20" s="356"/>
      <c r="B20" s="345"/>
      <c r="C20" s="346"/>
      <c r="D20" s="345"/>
      <c r="E20" s="347"/>
      <c r="F20" s="345" t="s">
        <v>134</v>
      </c>
      <c r="G20" s="345" t="s">
        <v>134</v>
      </c>
      <c r="H20" s="347" t="s">
        <v>134</v>
      </c>
      <c r="I20" s="345" t="s">
        <v>134</v>
      </c>
      <c r="J20" s="345" t="s">
        <v>134</v>
      </c>
      <c r="K20" s="345" t="s">
        <v>134</v>
      </c>
      <c r="L20" s="345" t="s">
        <v>134</v>
      </c>
      <c r="M20" s="360" t="s">
        <v>134</v>
      </c>
    </row>
    <row r="21" spans="1:13" ht="15">
      <c r="A21" s="358"/>
      <c r="B21" s="349"/>
      <c r="C21" s="349"/>
      <c r="D21" s="349"/>
      <c r="E21" s="350"/>
      <c r="F21" s="349" t="s">
        <v>134</v>
      </c>
      <c r="G21" s="351" t="s">
        <v>134</v>
      </c>
      <c r="H21" s="374" t="s">
        <v>134</v>
      </c>
      <c r="I21" s="349" t="s">
        <v>134</v>
      </c>
      <c r="J21" s="351" t="s">
        <v>134</v>
      </c>
      <c r="K21" s="349" t="s">
        <v>134</v>
      </c>
      <c r="L21" s="351" t="s">
        <v>134</v>
      </c>
      <c r="M21" s="359" t="s">
        <v>134</v>
      </c>
    </row>
    <row r="22" spans="1:13" ht="15.6">
      <c r="A22" s="356"/>
      <c r="B22" s="345"/>
      <c r="C22" s="346"/>
      <c r="D22" s="345"/>
      <c r="E22" s="347"/>
      <c r="F22" s="345" t="s">
        <v>134</v>
      </c>
      <c r="G22" s="345" t="s">
        <v>134</v>
      </c>
      <c r="H22" s="347" t="s">
        <v>134</v>
      </c>
      <c r="I22" s="345" t="s">
        <v>134</v>
      </c>
      <c r="J22" s="345" t="s">
        <v>134</v>
      </c>
      <c r="K22" s="345" t="s">
        <v>134</v>
      </c>
      <c r="L22" s="345" t="s">
        <v>134</v>
      </c>
      <c r="M22" s="360" t="s">
        <v>134</v>
      </c>
    </row>
    <row r="23" spans="1:13" ht="15.6" thickBot="1">
      <c r="A23" s="361"/>
      <c r="B23" s="362"/>
      <c r="C23" s="362"/>
      <c r="D23" s="362"/>
      <c r="E23" s="363"/>
      <c r="F23" s="362" t="s">
        <v>134</v>
      </c>
      <c r="G23" s="364" t="s">
        <v>134</v>
      </c>
      <c r="H23" s="375" t="s">
        <v>134</v>
      </c>
      <c r="I23" s="362" t="s">
        <v>134</v>
      </c>
      <c r="J23" s="364" t="s">
        <v>134</v>
      </c>
      <c r="K23" s="362" t="s">
        <v>134</v>
      </c>
      <c r="L23" s="364" t="s">
        <v>134</v>
      </c>
      <c r="M23" s="365" t="s">
        <v>134</v>
      </c>
    </row>
    <row r="24" spans="1:13" ht="15.6">
      <c r="A24" s="614" t="s">
        <v>138</v>
      </c>
      <c r="B24" s="615"/>
      <c r="C24" s="615"/>
      <c r="D24" s="615"/>
      <c r="E24" s="616"/>
      <c r="F24" s="366">
        <v>0</v>
      </c>
      <c r="G24" s="366">
        <v>204</v>
      </c>
      <c r="H24" s="376">
        <v>0</v>
      </c>
      <c r="I24" s="366">
        <v>0</v>
      </c>
      <c r="J24" s="366">
        <v>260.10000000000002</v>
      </c>
      <c r="K24" s="366">
        <v>0</v>
      </c>
      <c r="L24" s="366">
        <v>0</v>
      </c>
      <c r="M24" s="367">
        <v>0</v>
      </c>
    </row>
    <row r="25" spans="1:13" ht="15.6">
      <c r="A25" s="617" t="s">
        <v>139</v>
      </c>
      <c r="B25" s="618"/>
      <c r="C25" s="618"/>
      <c r="D25" s="618"/>
      <c r="E25" s="619"/>
      <c r="F25" s="352">
        <v>0.39500000000000002</v>
      </c>
      <c r="G25" s="352">
        <v>0.61699999999999999</v>
      </c>
      <c r="H25" s="377">
        <v>0.88800000000000001</v>
      </c>
      <c r="I25" s="352">
        <v>1.21</v>
      </c>
      <c r="J25" s="352">
        <v>1.58</v>
      </c>
      <c r="K25" s="352">
        <v>2</v>
      </c>
      <c r="L25" s="352">
        <v>2.4700000000000002</v>
      </c>
      <c r="M25" s="368">
        <v>2.98</v>
      </c>
    </row>
    <row r="26" spans="1:13" ht="16.2" thickBot="1">
      <c r="A26" s="620" t="s">
        <v>140</v>
      </c>
      <c r="B26" s="621"/>
      <c r="C26" s="621"/>
      <c r="D26" s="621"/>
      <c r="E26" s="622"/>
      <c r="F26" s="369">
        <v>0</v>
      </c>
      <c r="G26" s="369">
        <v>125.86799999999999</v>
      </c>
      <c r="H26" s="378">
        <v>0</v>
      </c>
      <c r="I26" s="369">
        <v>0</v>
      </c>
      <c r="J26" s="369">
        <v>410.95800000000003</v>
      </c>
      <c r="K26" s="369">
        <v>0</v>
      </c>
      <c r="L26" s="369">
        <v>0</v>
      </c>
      <c r="M26" s="370">
        <v>0</v>
      </c>
    </row>
    <row r="27" spans="1:13" ht="16.2" thickBot="1">
      <c r="A27" s="625" t="s">
        <v>140</v>
      </c>
      <c r="B27" s="626"/>
      <c r="C27" s="626"/>
      <c r="D27" s="623">
        <v>536.82600000000002</v>
      </c>
      <c r="E27" s="624"/>
      <c r="F27" s="371">
        <v>0</v>
      </c>
      <c r="G27" s="371">
        <v>125.86799999999999</v>
      </c>
      <c r="H27" s="371">
        <v>0</v>
      </c>
      <c r="I27" s="371">
        <v>0</v>
      </c>
      <c r="J27" s="371">
        <v>410.95800000000003</v>
      </c>
      <c r="K27" s="371">
        <v>0</v>
      </c>
      <c r="L27" s="371">
        <v>0</v>
      </c>
      <c r="M27" s="371">
        <v>0</v>
      </c>
    </row>
  </sheetData>
  <mergeCells count="8">
    <mergeCell ref="A26:E26"/>
    <mergeCell ref="A27:C27"/>
    <mergeCell ref="D27:E27"/>
    <mergeCell ref="A1:E1"/>
    <mergeCell ref="F1:M1"/>
    <mergeCell ref="F2:M2"/>
    <mergeCell ref="A24:E24"/>
    <mergeCell ref="A25:E2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542D3-89CE-4132-9C55-9C584D18F42B}">
  <dimension ref="B1:W32"/>
  <sheetViews>
    <sheetView rightToLeft="1" zoomScale="63" zoomScaleNormal="63" workbookViewId="0">
      <selection activeCell="X30" sqref="X30"/>
    </sheetView>
  </sheetViews>
  <sheetFormatPr defaultRowHeight="14.4"/>
  <sheetData>
    <row r="1" spans="2:23" ht="25.2" thickBot="1">
      <c r="B1" s="632"/>
      <c r="C1" s="632"/>
      <c r="D1" s="632"/>
      <c r="E1" s="632"/>
      <c r="F1" s="632"/>
      <c r="G1" s="632"/>
      <c r="H1" s="632"/>
      <c r="I1" s="632"/>
      <c r="J1" s="632"/>
      <c r="K1" s="632"/>
      <c r="L1" s="632"/>
      <c r="M1" s="632"/>
      <c r="N1" s="632"/>
      <c r="O1" s="632"/>
      <c r="P1" s="632"/>
      <c r="Q1" s="632"/>
      <c r="R1" s="632"/>
      <c r="S1" s="632"/>
      <c r="T1" s="632"/>
      <c r="U1" s="632"/>
      <c r="V1" s="632"/>
      <c r="W1" s="632"/>
    </row>
    <row r="2" spans="2:23" ht="18" thickTop="1">
      <c r="B2" s="633" t="s">
        <v>146</v>
      </c>
      <c r="C2" s="635" t="s">
        <v>147</v>
      </c>
      <c r="D2" s="635" t="s">
        <v>148</v>
      </c>
      <c r="E2" s="637" t="s">
        <v>149</v>
      </c>
      <c r="F2" s="639"/>
      <c r="G2" s="640"/>
      <c r="H2" s="640"/>
      <c r="I2" s="640"/>
      <c r="J2" s="640"/>
      <c r="K2" s="640"/>
      <c r="L2" s="640"/>
      <c r="M2" s="640"/>
      <c r="N2" s="640"/>
      <c r="O2" s="640"/>
      <c r="P2" s="640"/>
      <c r="Q2" s="640"/>
      <c r="R2" s="640"/>
      <c r="S2" s="640"/>
      <c r="T2" s="640"/>
      <c r="U2" s="640"/>
      <c r="V2" s="640"/>
      <c r="W2" s="641"/>
    </row>
    <row r="3" spans="2:23" ht="18" thickBot="1">
      <c r="B3" s="634"/>
      <c r="C3" s="636"/>
      <c r="D3" s="636"/>
      <c r="E3" s="638"/>
      <c r="F3" s="379">
        <v>4</v>
      </c>
      <c r="G3" s="379">
        <v>6</v>
      </c>
      <c r="H3" s="379">
        <v>8</v>
      </c>
      <c r="I3" s="379">
        <v>10</v>
      </c>
      <c r="J3" s="379">
        <v>12</v>
      </c>
      <c r="K3" s="379">
        <v>14</v>
      </c>
      <c r="L3" s="379">
        <v>16</v>
      </c>
      <c r="M3" s="379">
        <v>18</v>
      </c>
      <c r="N3" s="379">
        <v>20</v>
      </c>
      <c r="O3" s="379">
        <v>22</v>
      </c>
      <c r="P3" s="379">
        <v>24</v>
      </c>
      <c r="Q3" s="379">
        <v>25</v>
      </c>
      <c r="R3" s="379">
        <v>26</v>
      </c>
      <c r="S3" s="379">
        <v>27</v>
      </c>
      <c r="T3" s="379">
        <v>28</v>
      </c>
      <c r="U3" s="379">
        <v>30</v>
      </c>
      <c r="V3" s="379">
        <v>32</v>
      </c>
      <c r="W3" s="380" t="s">
        <v>150</v>
      </c>
    </row>
    <row r="4" spans="2:23" ht="18" thickTop="1">
      <c r="B4" s="381"/>
      <c r="C4" s="382"/>
      <c r="D4" s="382"/>
      <c r="E4" s="383"/>
      <c r="F4" s="384">
        <v>0</v>
      </c>
      <c r="G4" s="385">
        <v>0</v>
      </c>
      <c r="H4" s="385">
        <v>0</v>
      </c>
      <c r="I4" s="385">
        <v>0</v>
      </c>
      <c r="J4" s="385">
        <v>0</v>
      </c>
      <c r="K4" s="385">
        <v>0</v>
      </c>
      <c r="L4" s="385">
        <v>0</v>
      </c>
      <c r="M4" s="385">
        <v>0</v>
      </c>
      <c r="N4" s="385">
        <v>0</v>
      </c>
      <c r="O4" s="385">
        <v>0</v>
      </c>
      <c r="P4" s="385">
        <v>0</v>
      </c>
      <c r="Q4" s="385">
        <v>0</v>
      </c>
      <c r="R4" s="385">
        <v>0</v>
      </c>
      <c r="S4" s="385">
        <v>0</v>
      </c>
      <c r="T4" s="385">
        <v>0</v>
      </c>
      <c r="U4" s="385">
        <v>0</v>
      </c>
      <c r="V4" s="385">
        <v>0</v>
      </c>
      <c r="W4" s="386"/>
    </row>
    <row r="5" spans="2:23" ht="17.399999999999999">
      <c r="B5" s="381"/>
      <c r="C5" s="382"/>
      <c r="D5" s="382"/>
      <c r="E5" s="383"/>
      <c r="F5" s="384">
        <v>0</v>
      </c>
      <c r="G5" s="385">
        <v>0</v>
      </c>
      <c r="H5" s="385">
        <v>0</v>
      </c>
      <c r="I5" s="385">
        <v>0</v>
      </c>
      <c r="J5" s="385">
        <v>0</v>
      </c>
      <c r="K5" s="385">
        <v>0</v>
      </c>
      <c r="L5" s="385">
        <v>0</v>
      </c>
      <c r="M5" s="385">
        <v>0</v>
      </c>
      <c r="N5" s="385">
        <v>0</v>
      </c>
      <c r="O5" s="385">
        <v>0</v>
      </c>
      <c r="P5" s="385">
        <v>0</v>
      </c>
      <c r="Q5" s="385">
        <v>0</v>
      </c>
      <c r="R5" s="385">
        <v>0</v>
      </c>
      <c r="S5" s="385">
        <v>0</v>
      </c>
      <c r="T5" s="385">
        <v>0</v>
      </c>
      <c r="U5" s="385">
        <v>0</v>
      </c>
      <c r="V5" s="385">
        <v>0</v>
      </c>
      <c r="W5" s="386"/>
    </row>
    <row r="6" spans="2:23" ht="17.399999999999999">
      <c r="B6" s="381"/>
      <c r="C6" s="382"/>
      <c r="D6" s="382"/>
      <c r="E6" s="383"/>
      <c r="F6" s="384">
        <v>0</v>
      </c>
      <c r="G6" s="385">
        <v>0</v>
      </c>
      <c r="H6" s="385">
        <v>0</v>
      </c>
      <c r="I6" s="385">
        <v>0</v>
      </c>
      <c r="J6" s="385">
        <v>0</v>
      </c>
      <c r="K6" s="385">
        <v>0</v>
      </c>
      <c r="L6" s="385">
        <v>0</v>
      </c>
      <c r="M6" s="385">
        <v>0</v>
      </c>
      <c r="N6" s="385">
        <v>0</v>
      </c>
      <c r="O6" s="385">
        <v>0</v>
      </c>
      <c r="P6" s="385">
        <v>0</v>
      </c>
      <c r="Q6" s="385">
        <v>0</v>
      </c>
      <c r="R6" s="385">
        <v>0</v>
      </c>
      <c r="S6" s="385">
        <v>0</v>
      </c>
      <c r="T6" s="385">
        <v>0</v>
      </c>
      <c r="U6" s="385">
        <v>0</v>
      </c>
      <c r="V6" s="385">
        <v>0</v>
      </c>
      <c r="W6" s="386"/>
    </row>
    <row r="7" spans="2:23" ht="17.399999999999999">
      <c r="B7" s="381"/>
      <c r="C7" s="382"/>
      <c r="D7" s="382"/>
      <c r="E7" s="383"/>
      <c r="F7" s="384">
        <v>0</v>
      </c>
      <c r="G7" s="385">
        <v>0</v>
      </c>
      <c r="H7" s="385">
        <v>0</v>
      </c>
      <c r="I7" s="385">
        <v>0</v>
      </c>
      <c r="J7" s="385">
        <v>0</v>
      </c>
      <c r="K7" s="385">
        <v>0</v>
      </c>
      <c r="L7" s="385">
        <v>0</v>
      </c>
      <c r="M7" s="385">
        <v>0</v>
      </c>
      <c r="N7" s="385">
        <v>0</v>
      </c>
      <c r="O7" s="385">
        <v>0</v>
      </c>
      <c r="P7" s="385">
        <v>0</v>
      </c>
      <c r="Q7" s="385">
        <v>0</v>
      </c>
      <c r="R7" s="385">
        <v>0</v>
      </c>
      <c r="S7" s="385">
        <v>0</v>
      </c>
      <c r="T7" s="385">
        <v>0</v>
      </c>
      <c r="U7" s="385">
        <v>0</v>
      </c>
      <c r="V7" s="385">
        <v>0</v>
      </c>
      <c r="W7" s="386"/>
    </row>
    <row r="8" spans="2:23" ht="17.399999999999999">
      <c r="B8" s="381"/>
      <c r="C8" s="382"/>
      <c r="D8" s="382"/>
      <c r="E8" s="383"/>
      <c r="F8" s="384">
        <v>0</v>
      </c>
      <c r="G8" s="385">
        <v>0</v>
      </c>
      <c r="H8" s="385">
        <v>0</v>
      </c>
      <c r="I8" s="385">
        <v>0</v>
      </c>
      <c r="J8" s="385">
        <v>0</v>
      </c>
      <c r="K8" s="385">
        <v>0</v>
      </c>
      <c r="L8" s="385">
        <v>0</v>
      </c>
      <c r="M8" s="385">
        <v>0</v>
      </c>
      <c r="N8" s="385">
        <v>0</v>
      </c>
      <c r="O8" s="385">
        <v>0</v>
      </c>
      <c r="P8" s="385">
        <v>0</v>
      </c>
      <c r="Q8" s="385">
        <v>0</v>
      </c>
      <c r="R8" s="385">
        <v>0</v>
      </c>
      <c r="S8" s="385">
        <v>0</v>
      </c>
      <c r="T8" s="385">
        <v>0</v>
      </c>
      <c r="U8" s="385">
        <v>0</v>
      </c>
      <c r="V8" s="385">
        <v>0</v>
      </c>
      <c r="W8" s="386"/>
    </row>
    <row r="9" spans="2:23" ht="17.399999999999999">
      <c r="B9" s="381"/>
      <c r="C9" s="382"/>
      <c r="D9" s="382"/>
      <c r="E9" s="383"/>
      <c r="F9" s="384">
        <v>0</v>
      </c>
      <c r="G9" s="385">
        <v>0</v>
      </c>
      <c r="H9" s="385">
        <v>0</v>
      </c>
      <c r="I9" s="385">
        <v>0</v>
      </c>
      <c r="J9" s="385">
        <v>0</v>
      </c>
      <c r="K9" s="385">
        <v>0</v>
      </c>
      <c r="L9" s="385">
        <v>0</v>
      </c>
      <c r="M9" s="385">
        <v>0</v>
      </c>
      <c r="N9" s="385">
        <v>0</v>
      </c>
      <c r="O9" s="385">
        <v>0</v>
      </c>
      <c r="P9" s="385">
        <v>0</v>
      </c>
      <c r="Q9" s="385">
        <v>0</v>
      </c>
      <c r="R9" s="385">
        <v>0</v>
      </c>
      <c r="S9" s="385">
        <v>0</v>
      </c>
      <c r="T9" s="385">
        <v>0</v>
      </c>
      <c r="U9" s="385">
        <v>0</v>
      </c>
      <c r="V9" s="385">
        <v>0</v>
      </c>
      <c r="W9" s="386"/>
    </row>
    <row r="10" spans="2:23" ht="17.399999999999999">
      <c r="B10" s="381"/>
      <c r="C10" s="382"/>
      <c r="D10" s="382"/>
      <c r="E10" s="383"/>
      <c r="F10" s="384">
        <v>0</v>
      </c>
      <c r="G10" s="385">
        <v>0</v>
      </c>
      <c r="H10" s="385">
        <v>0</v>
      </c>
      <c r="I10" s="385">
        <v>0</v>
      </c>
      <c r="J10" s="385">
        <v>0</v>
      </c>
      <c r="K10" s="385">
        <v>0</v>
      </c>
      <c r="L10" s="385">
        <v>0</v>
      </c>
      <c r="M10" s="385">
        <v>0</v>
      </c>
      <c r="N10" s="385">
        <v>0</v>
      </c>
      <c r="O10" s="385">
        <v>0</v>
      </c>
      <c r="P10" s="385">
        <v>0</v>
      </c>
      <c r="Q10" s="385">
        <v>0</v>
      </c>
      <c r="R10" s="385">
        <v>0</v>
      </c>
      <c r="S10" s="385">
        <v>0</v>
      </c>
      <c r="T10" s="385">
        <v>0</v>
      </c>
      <c r="U10" s="385">
        <v>0</v>
      </c>
      <c r="V10" s="385">
        <v>0</v>
      </c>
      <c r="W10" s="386"/>
    </row>
    <row r="11" spans="2:23" ht="17.399999999999999">
      <c r="B11" s="381"/>
      <c r="C11" s="382"/>
      <c r="D11" s="382"/>
      <c r="E11" s="383"/>
      <c r="F11" s="384">
        <v>0</v>
      </c>
      <c r="G11" s="385">
        <v>0</v>
      </c>
      <c r="H11" s="385">
        <v>0</v>
      </c>
      <c r="I11" s="385">
        <v>0</v>
      </c>
      <c r="J11" s="385">
        <v>0</v>
      </c>
      <c r="K11" s="385">
        <v>0</v>
      </c>
      <c r="L11" s="385">
        <v>0</v>
      </c>
      <c r="M11" s="385">
        <v>0</v>
      </c>
      <c r="N11" s="385">
        <v>0</v>
      </c>
      <c r="O11" s="385">
        <v>0</v>
      </c>
      <c r="P11" s="385">
        <v>0</v>
      </c>
      <c r="Q11" s="385">
        <v>0</v>
      </c>
      <c r="R11" s="385">
        <v>0</v>
      </c>
      <c r="S11" s="385">
        <v>0</v>
      </c>
      <c r="T11" s="385">
        <v>0</v>
      </c>
      <c r="U11" s="385">
        <v>0</v>
      </c>
      <c r="V11" s="385">
        <v>0</v>
      </c>
      <c r="W11" s="386"/>
    </row>
    <row r="12" spans="2:23" ht="17.399999999999999">
      <c r="B12" s="381"/>
      <c r="C12" s="382"/>
      <c r="D12" s="382"/>
      <c r="E12" s="383"/>
      <c r="F12" s="384">
        <v>0</v>
      </c>
      <c r="G12" s="385">
        <v>0</v>
      </c>
      <c r="H12" s="385">
        <v>0</v>
      </c>
      <c r="I12" s="385">
        <v>0</v>
      </c>
      <c r="J12" s="385">
        <v>0</v>
      </c>
      <c r="K12" s="385">
        <v>0</v>
      </c>
      <c r="L12" s="385">
        <v>0</v>
      </c>
      <c r="M12" s="385">
        <v>0</v>
      </c>
      <c r="N12" s="385">
        <v>0</v>
      </c>
      <c r="O12" s="385">
        <v>0</v>
      </c>
      <c r="P12" s="385">
        <v>0</v>
      </c>
      <c r="Q12" s="385">
        <v>0</v>
      </c>
      <c r="R12" s="385">
        <v>0</v>
      </c>
      <c r="S12" s="385">
        <v>0</v>
      </c>
      <c r="T12" s="385">
        <v>0</v>
      </c>
      <c r="U12" s="385">
        <v>0</v>
      </c>
      <c r="V12" s="385">
        <v>0</v>
      </c>
      <c r="W12" s="386"/>
    </row>
    <row r="13" spans="2:23" ht="17.399999999999999">
      <c r="B13" s="381"/>
      <c r="C13" s="382"/>
      <c r="D13" s="382"/>
      <c r="E13" s="383"/>
      <c r="F13" s="384">
        <v>0</v>
      </c>
      <c r="G13" s="385">
        <v>0</v>
      </c>
      <c r="H13" s="385">
        <v>0</v>
      </c>
      <c r="I13" s="385">
        <v>0</v>
      </c>
      <c r="J13" s="385">
        <v>0</v>
      </c>
      <c r="K13" s="385">
        <v>0</v>
      </c>
      <c r="L13" s="385">
        <v>0</v>
      </c>
      <c r="M13" s="385">
        <v>0</v>
      </c>
      <c r="N13" s="385">
        <v>0</v>
      </c>
      <c r="O13" s="385">
        <v>0</v>
      </c>
      <c r="P13" s="385">
        <v>0</v>
      </c>
      <c r="Q13" s="385">
        <v>0</v>
      </c>
      <c r="R13" s="385">
        <v>0</v>
      </c>
      <c r="S13" s="385">
        <v>0</v>
      </c>
      <c r="T13" s="385">
        <v>0</v>
      </c>
      <c r="U13" s="385">
        <v>0</v>
      </c>
      <c r="V13" s="385">
        <v>0</v>
      </c>
      <c r="W13" s="386"/>
    </row>
    <row r="14" spans="2:23" ht="17.399999999999999">
      <c r="B14" s="381"/>
      <c r="C14" s="382"/>
      <c r="D14" s="382"/>
      <c r="E14" s="383"/>
      <c r="F14" s="384">
        <v>0</v>
      </c>
      <c r="G14" s="385">
        <v>0</v>
      </c>
      <c r="H14" s="385">
        <v>0</v>
      </c>
      <c r="I14" s="385">
        <v>0</v>
      </c>
      <c r="J14" s="385">
        <v>0</v>
      </c>
      <c r="K14" s="385">
        <v>0</v>
      </c>
      <c r="L14" s="385">
        <v>0</v>
      </c>
      <c r="M14" s="385">
        <v>0</v>
      </c>
      <c r="N14" s="385">
        <v>0</v>
      </c>
      <c r="O14" s="385">
        <v>0</v>
      </c>
      <c r="P14" s="385">
        <v>0</v>
      </c>
      <c r="Q14" s="385">
        <v>0</v>
      </c>
      <c r="R14" s="385">
        <v>0</v>
      </c>
      <c r="S14" s="385">
        <v>0</v>
      </c>
      <c r="T14" s="385">
        <v>0</v>
      </c>
      <c r="U14" s="385">
        <v>0</v>
      </c>
      <c r="V14" s="385">
        <v>0</v>
      </c>
      <c r="W14" s="386"/>
    </row>
    <row r="15" spans="2:23" ht="17.399999999999999">
      <c r="B15" s="381"/>
      <c r="C15" s="382"/>
      <c r="D15" s="382"/>
      <c r="E15" s="383"/>
      <c r="F15" s="384">
        <v>0</v>
      </c>
      <c r="G15" s="385">
        <v>0</v>
      </c>
      <c r="H15" s="385">
        <v>0</v>
      </c>
      <c r="I15" s="385">
        <v>0</v>
      </c>
      <c r="J15" s="385">
        <v>0</v>
      </c>
      <c r="K15" s="385">
        <v>0</v>
      </c>
      <c r="L15" s="385">
        <v>0</v>
      </c>
      <c r="M15" s="385">
        <v>0</v>
      </c>
      <c r="N15" s="385">
        <v>0</v>
      </c>
      <c r="O15" s="385">
        <v>0</v>
      </c>
      <c r="P15" s="385">
        <v>0</v>
      </c>
      <c r="Q15" s="385">
        <v>0</v>
      </c>
      <c r="R15" s="385">
        <v>0</v>
      </c>
      <c r="S15" s="385">
        <v>0</v>
      </c>
      <c r="T15" s="385">
        <v>0</v>
      </c>
      <c r="U15" s="385">
        <v>0</v>
      </c>
      <c r="V15" s="385">
        <v>0</v>
      </c>
      <c r="W15" s="386"/>
    </row>
    <row r="16" spans="2:23" ht="17.399999999999999">
      <c r="B16" s="381"/>
      <c r="C16" s="382"/>
      <c r="D16" s="382"/>
      <c r="E16" s="383"/>
      <c r="F16" s="384">
        <v>0</v>
      </c>
      <c r="G16" s="385">
        <v>0</v>
      </c>
      <c r="H16" s="385">
        <v>0</v>
      </c>
      <c r="I16" s="385">
        <v>0</v>
      </c>
      <c r="J16" s="385">
        <v>0</v>
      </c>
      <c r="K16" s="385">
        <v>0</v>
      </c>
      <c r="L16" s="385">
        <v>0</v>
      </c>
      <c r="M16" s="385">
        <v>0</v>
      </c>
      <c r="N16" s="385">
        <v>0</v>
      </c>
      <c r="O16" s="385">
        <v>0</v>
      </c>
      <c r="P16" s="385">
        <v>0</v>
      </c>
      <c r="Q16" s="385">
        <v>0</v>
      </c>
      <c r="R16" s="385">
        <v>0</v>
      </c>
      <c r="S16" s="385">
        <v>0</v>
      </c>
      <c r="T16" s="385">
        <v>0</v>
      </c>
      <c r="U16" s="385">
        <v>0</v>
      </c>
      <c r="V16" s="385">
        <v>0</v>
      </c>
      <c r="W16" s="386"/>
    </row>
    <row r="17" spans="2:23" ht="17.399999999999999">
      <c r="B17" s="381"/>
      <c r="C17" s="382"/>
      <c r="D17" s="382"/>
      <c r="E17" s="383"/>
      <c r="F17" s="384">
        <v>0</v>
      </c>
      <c r="G17" s="385">
        <v>0</v>
      </c>
      <c r="H17" s="385">
        <v>0</v>
      </c>
      <c r="I17" s="385">
        <v>0</v>
      </c>
      <c r="J17" s="385">
        <v>0</v>
      </c>
      <c r="K17" s="385">
        <v>0</v>
      </c>
      <c r="L17" s="385">
        <v>0</v>
      </c>
      <c r="M17" s="385">
        <v>0</v>
      </c>
      <c r="N17" s="385">
        <v>0</v>
      </c>
      <c r="O17" s="385">
        <v>0</v>
      </c>
      <c r="P17" s="385">
        <v>0</v>
      </c>
      <c r="Q17" s="385">
        <v>0</v>
      </c>
      <c r="R17" s="385">
        <v>0</v>
      </c>
      <c r="S17" s="385">
        <v>0</v>
      </c>
      <c r="T17" s="385">
        <v>0</v>
      </c>
      <c r="U17" s="385">
        <v>0</v>
      </c>
      <c r="V17" s="385">
        <v>0</v>
      </c>
      <c r="W17" s="386"/>
    </row>
    <row r="18" spans="2:23" ht="17.399999999999999">
      <c r="B18" s="381"/>
      <c r="C18" s="382"/>
      <c r="D18" s="382"/>
      <c r="E18" s="383"/>
      <c r="F18" s="384">
        <v>0</v>
      </c>
      <c r="G18" s="385">
        <v>0</v>
      </c>
      <c r="H18" s="385">
        <v>0</v>
      </c>
      <c r="I18" s="385">
        <v>0</v>
      </c>
      <c r="J18" s="385">
        <v>0</v>
      </c>
      <c r="K18" s="385">
        <v>0</v>
      </c>
      <c r="L18" s="385">
        <v>0</v>
      </c>
      <c r="M18" s="385">
        <v>0</v>
      </c>
      <c r="N18" s="385">
        <v>0</v>
      </c>
      <c r="O18" s="385">
        <v>0</v>
      </c>
      <c r="P18" s="385">
        <v>0</v>
      </c>
      <c r="Q18" s="385">
        <v>0</v>
      </c>
      <c r="R18" s="385">
        <v>0</v>
      </c>
      <c r="S18" s="385">
        <v>0</v>
      </c>
      <c r="T18" s="385">
        <v>0</v>
      </c>
      <c r="U18" s="385">
        <v>0</v>
      </c>
      <c r="V18" s="385">
        <v>0</v>
      </c>
      <c r="W18" s="386"/>
    </row>
    <row r="19" spans="2:23" ht="17.399999999999999">
      <c r="B19" s="381"/>
      <c r="C19" s="382"/>
      <c r="D19" s="382"/>
      <c r="E19" s="383"/>
      <c r="F19" s="384">
        <v>0</v>
      </c>
      <c r="G19" s="385">
        <v>0</v>
      </c>
      <c r="H19" s="385">
        <v>0</v>
      </c>
      <c r="I19" s="385">
        <v>0</v>
      </c>
      <c r="J19" s="385">
        <v>0</v>
      </c>
      <c r="K19" s="385">
        <v>0</v>
      </c>
      <c r="L19" s="385">
        <v>0</v>
      </c>
      <c r="M19" s="385">
        <v>0</v>
      </c>
      <c r="N19" s="385">
        <v>0</v>
      </c>
      <c r="O19" s="385">
        <v>0</v>
      </c>
      <c r="P19" s="385">
        <v>0</v>
      </c>
      <c r="Q19" s="385">
        <v>0</v>
      </c>
      <c r="R19" s="385">
        <v>0</v>
      </c>
      <c r="S19" s="385">
        <v>0</v>
      </c>
      <c r="T19" s="385">
        <v>0</v>
      </c>
      <c r="U19" s="385">
        <v>0</v>
      </c>
      <c r="V19" s="385">
        <v>0</v>
      </c>
      <c r="W19" s="386"/>
    </row>
    <row r="20" spans="2:23" ht="17.399999999999999">
      <c r="B20" s="381"/>
      <c r="C20" s="382"/>
      <c r="D20" s="382"/>
      <c r="E20" s="383"/>
      <c r="F20" s="384">
        <v>0</v>
      </c>
      <c r="G20" s="385">
        <v>0</v>
      </c>
      <c r="H20" s="385">
        <v>0</v>
      </c>
      <c r="I20" s="385">
        <v>0</v>
      </c>
      <c r="J20" s="385">
        <v>0</v>
      </c>
      <c r="K20" s="385">
        <v>0</v>
      </c>
      <c r="L20" s="385">
        <v>0</v>
      </c>
      <c r="M20" s="385">
        <v>0</v>
      </c>
      <c r="N20" s="385">
        <v>0</v>
      </c>
      <c r="O20" s="385">
        <v>0</v>
      </c>
      <c r="P20" s="385">
        <v>0</v>
      </c>
      <c r="Q20" s="385">
        <v>0</v>
      </c>
      <c r="R20" s="385">
        <v>0</v>
      </c>
      <c r="S20" s="385">
        <v>0</v>
      </c>
      <c r="T20" s="385">
        <v>0</v>
      </c>
      <c r="U20" s="385">
        <v>0</v>
      </c>
      <c r="V20" s="385">
        <v>0</v>
      </c>
      <c r="W20" s="386"/>
    </row>
    <row r="21" spans="2:23" ht="17.399999999999999">
      <c r="B21" s="381"/>
      <c r="C21" s="382"/>
      <c r="D21" s="382"/>
      <c r="E21" s="383"/>
      <c r="F21" s="384">
        <v>0</v>
      </c>
      <c r="G21" s="385">
        <v>0</v>
      </c>
      <c r="H21" s="385">
        <v>0</v>
      </c>
      <c r="I21" s="385">
        <v>0</v>
      </c>
      <c r="J21" s="385">
        <v>0</v>
      </c>
      <c r="K21" s="385">
        <v>0</v>
      </c>
      <c r="L21" s="385">
        <v>0</v>
      </c>
      <c r="M21" s="385">
        <v>0</v>
      </c>
      <c r="N21" s="385">
        <v>0</v>
      </c>
      <c r="O21" s="385">
        <v>0</v>
      </c>
      <c r="P21" s="385">
        <v>0</v>
      </c>
      <c r="Q21" s="385">
        <v>0</v>
      </c>
      <c r="R21" s="385">
        <v>0</v>
      </c>
      <c r="S21" s="385">
        <v>0</v>
      </c>
      <c r="T21" s="385">
        <v>0</v>
      </c>
      <c r="U21" s="385">
        <v>0</v>
      </c>
      <c r="V21" s="385">
        <v>0</v>
      </c>
      <c r="W21" s="386"/>
    </row>
    <row r="22" spans="2:23" ht="17.399999999999999">
      <c r="B22" s="381"/>
      <c r="C22" s="382"/>
      <c r="D22" s="382"/>
      <c r="E22" s="383"/>
      <c r="F22" s="384">
        <v>0</v>
      </c>
      <c r="G22" s="385">
        <v>0</v>
      </c>
      <c r="H22" s="385">
        <v>0</v>
      </c>
      <c r="I22" s="385">
        <v>0</v>
      </c>
      <c r="J22" s="385">
        <v>0</v>
      </c>
      <c r="K22" s="385">
        <v>0</v>
      </c>
      <c r="L22" s="385">
        <v>0</v>
      </c>
      <c r="M22" s="385">
        <v>0</v>
      </c>
      <c r="N22" s="385">
        <v>0</v>
      </c>
      <c r="O22" s="385">
        <v>0</v>
      </c>
      <c r="P22" s="385">
        <v>0</v>
      </c>
      <c r="Q22" s="385">
        <v>0</v>
      </c>
      <c r="R22" s="385">
        <v>0</v>
      </c>
      <c r="S22" s="385">
        <v>0</v>
      </c>
      <c r="T22" s="385">
        <v>0</v>
      </c>
      <c r="U22" s="385">
        <v>0</v>
      </c>
      <c r="V22" s="385">
        <v>0</v>
      </c>
      <c r="W22" s="386"/>
    </row>
    <row r="23" spans="2:23" ht="17.399999999999999">
      <c r="B23" s="381"/>
      <c r="C23" s="382"/>
      <c r="D23" s="382"/>
      <c r="E23" s="383"/>
      <c r="F23" s="384">
        <v>0</v>
      </c>
      <c r="G23" s="385">
        <v>0</v>
      </c>
      <c r="H23" s="385">
        <v>0</v>
      </c>
      <c r="I23" s="385">
        <v>0</v>
      </c>
      <c r="J23" s="385">
        <v>0</v>
      </c>
      <c r="K23" s="385">
        <v>0</v>
      </c>
      <c r="L23" s="385">
        <v>0</v>
      </c>
      <c r="M23" s="385">
        <v>0</v>
      </c>
      <c r="N23" s="385">
        <v>0</v>
      </c>
      <c r="O23" s="385">
        <v>0</v>
      </c>
      <c r="P23" s="385">
        <v>0</v>
      </c>
      <c r="Q23" s="385">
        <v>0</v>
      </c>
      <c r="R23" s="385">
        <v>0</v>
      </c>
      <c r="S23" s="385">
        <v>0</v>
      </c>
      <c r="T23" s="385">
        <v>0</v>
      </c>
      <c r="U23" s="385">
        <v>0</v>
      </c>
      <c r="V23" s="385">
        <v>0</v>
      </c>
      <c r="W23" s="386"/>
    </row>
    <row r="24" spans="2:23" ht="17.399999999999999">
      <c r="B24" s="381"/>
      <c r="C24" s="382"/>
      <c r="D24" s="382"/>
      <c r="E24" s="383"/>
      <c r="F24" s="384">
        <v>0</v>
      </c>
      <c r="G24" s="385">
        <v>0</v>
      </c>
      <c r="H24" s="385">
        <v>0</v>
      </c>
      <c r="I24" s="385">
        <v>0</v>
      </c>
      <c r="J24" s="385">
        <v>0</v>
      </c>
      <c r="K24" s="385">
        <v>0</v>
      </c>
      <c r="L24" s="385">
        <v>0</v>
      </c>
      <c r="M24" s="385">
        <v>0</v>
      </c>
      <c r="N24" s="385">
        <v>0</v>
      </c>
      <c r="O24" s="385">
        <v>0</v>
      </c>
      <c r="P24" s="385">
        <v>0</v>
      </c>
      <c r="Q24" s="385">
        <v>0</v>
      </c>
      <c r="R24" s="385">
        <v>0</v>
      </c>
      <c r="S24" s="385">
        <v>0</v>
      </c>
      <c r="T24" s="385">
        <v>0</v>
      </c>
      <c r="U24" s="385">
        <v>0</v>
      </c>
      <c r="V24" s="385">
        <v>0</v>
      </c>
      <c r="W24" s="386"/>
    </row>
    <row r="25" spans="2:23" ht="17.399999999999999">
      <c r="B25" s="381"/>
      <c r="C25" s="382"/>
      <c r="D25" s="382"/>
      <c r="E25" s="383"/>
      <c r="F25" s="384">
        <v>0</v>
      </c>
      <c r="G25" s="385">
        <v>0</v>
      </c>
      <c r="H25" s="385">
        <v>0</v>
      </c>
      <c r="I25" s="385">
        <v>0</v>
      </c>
      <c r="J25" s="385">
        <v>0</v>
      </c>
      <c r="K25" s="385">
        <v>0</v>
      </c>
      <c r="L25" s="385">
        <v>0</v>
      </c>
      <c r="M25" s="385">
        <v>0</v>
      </c>
      <c r="N25" s="385">
        <v>0</v>
      </c>
      <c r="O25" s="385">
        <v>0</v>
      </c>
      <c r="P25" s="385">
        <v>0</v>
      </c>
      <c r="Q25" s="385">
        <v>0</v>
      </c>
      <c r="R25" s="385">
        <v>0</v>
      </c>
      <c r="S25" s="385">
        <v>0</v>
      </c>
      <c r="T25" s="385">
        <v>0</v>
      </c>
      <c r="U25" s="385">
        <v>0</v>
      </c>
      <c r="V25" s="385">
        <v>0</v>
      </c>
      <c r="W25" s="386"/>
    </row>
    <row r="26" spans="2:23" ht="17.399999999999999">
      <c r="B26" s="381"/>
      <c r="C26" s="382"/>
      <c r="D26" s="382"/>
      <c r="E26" s="383"/>
      <c r="F26" s="384">
        <v>0</v>
      </c>
      <c r="G26" s="385">
        <v>0</v>
      </c>
      <c r="H26" s="385">
        <v>0</v>
      </c>
      <c r="I26" s="385">
        <v>0</v>
      </c>
      <c r="J26" s="385">
        <v>0</v>
      </c>
      <c r="K26" s="385">
        <v>0</v>
      </c>
      <c r="L26" s="385">
        <v>0</v>
      </c>
      <c r="M26" s="385">
        <v>0</v>
      </c>
      <c r="N26" s="385">
        <v>0</v>
      </c>
      <c r="O26" s="385">
        <v>0</v>
      </c>
      <c r="P26" s="385">
        <v>0</v>
      </c>
      <c r="Q26" s="385">
        <v>0</v>
      </c>
      <c r="R26" s="385">
        <v>0</v>
      </c>
      <c r="S26" s="385">
        <v>0</v>
      </c>
      <c r="T26" s="385">
        <v>0</v>
      </c>
      <c r="U26" s="385">
        <v>0</v>
      </c>
      <c r="V26" s="385">
        <v>0</v>
      </c>
      <c r="W26" s="386"/>
    </row>
    <row r="27" spans="2:23" ht="18" thickBot="1">
      <c r="B27" s="387"/>
      <c r="C27" s="388"/>
      <c r="D27" s="388"/>
      <c r="E27" s="389"/>
      <c r="F27" s="390">
        <v>0</v>
      </c>
      <c r="G27" s="391">
        <v>0</v>
      </c>
      <c r="H27" s="391">
        <v>0</v>
      </c>
      <c r="I27" s="391">
        <v>0</v>
      </c>
      <c r="J27" s="391">
        <v>0</v>
      </c>
      <c r="K27" s="391">
        <v>0</v>
      </c>
      <c r="L27" s="391">
        <v>0</v>
      </c>
      <c r="M27" s="391">
        <v>0</v>
      </c>
      <c r="N27" s="391">
        <v>0</v>
      </c>
      <c r="O27" s="391">
        <v>0</v>
      </c>
      <c r="P27" s="391">
        <v>0</v>
      </c>
      <c r="Q27" s="385">
        <v>0</v>
      </c>
      <c r="R27" s="391">
        <v>0</v>
      </c>
      <c r="S27" s="391">
        <v>0</v>
      </c>
      <c r="T27" s="391">
        <v>0</v>
      </c>
      <c r="U27" s="391">
        <v>0</v>
      </c>
      <c r="V27" s="391">
        <v>0</v>
      </c>
      <c r="W27" s="392"/>
    </row>
    <row r="28" spans="2:23" ht="18.600000000000001" thickTop="1" thickBot="1">
      <c r="B28" s="642"/>
      <c r="C28" s="643"/>
      <c r="D28" s="643"/>
      <c r="E28" s="644"/>
      <c r="F28" s="393"/>
      <c r="G28" s="394"/>
      <c r="H28" s="394"/>
      <c r="I28" s="394"/>
      <c r="J28" s="394"/>
      <c r="K28" s="394"/>
      <c r="L28" s="394"/>
      <c r="M28" s="394"/>
      <c r="N28" s="394"/>
      <c r="O28" s="394"/>
      <c r="P28" s="394"/>
      <c r="Q28" s="394"/>
      <c r="R28" s="394"/>
      <c r="S28" s="394"/>
      <c r="T28" s="394"/>
      <c r="U28" s="394"/>
      <c r="V28" s="394"/>
      <c r="W28" s="645"/>
    </row>
    <row r="29" spans="2:23" ht="18.600000000000001" thickTop="1" thickBot="1">
      <c r="B29" s="642"/>
      <c r="C29" s="643"/>
      <c r="D29" s="643"/>
      <c r="E29" s="644"/>
      <c r="F29" s="395">
        <v>0</v>
      </c>
      <c r="G29" s="396">
        <v>0</v>
      </c>
      <c r="H29" s="396">
        <v>0</v>
      </c>
      <c r="I29" s="396">
        <v>0</v>
      </c>
      <c r="J29" s="396">
        <v>0</v>
      </c>
      <c r="K29" s="396">
        <v>0</v>
      </c>
      <c r="L29" s="396">
        <v>0</v>
      </c>
      <c r="M29" s="396">
        <v>0</v>
      </c>
      <c r="N29" s="396">
        <v>0</v>
      </c>
      <c r="O29" s="396">
        <v>0</v>
      </c>
      <c r="P29" s="396">
        <v>0</v>
      </c>
      <c r="Q29" s="396">
        <v>0</v>
      </c>
      <c r="R29" s="396">
        <v>0</v>
      </c>
      <c r="S29" s="396">
        <v>0</v>
      </c>
      <c r="T29" s="396">
        <v>0</v>
      </c>
      <c r="U29" s="396">
        <v>0</v>
      </c>
      <c r="V29" s="396">
        <v>0</v>
      </c>
      <c r="W29" s="646"/>
    </row>
    <row r="30" spans="2:23" ht="18.600000000000001" thickTop="1" thickBot="1">
      <c r="B30" s="642"/>
      <c r="C30" s="643"/>
      <c r="D30" s="643"/>
      <c r="E30" s="644"/>
      <c r="F30" s="397">
        <v>9.9000000000000005E-2</v>
      </c>
      <c r="G30" s="398">
        <v>0.222</v>
      </c>
      <c r="H30" s="398">
        <v>0.39500000000000002</v>
      </c>
      <c r="I30" s="398">
        <v>0.61699999999999999</v>
      </c>
      <c r="J30" s="398">
        <v>0.88900000000000001</v>
      </c>
      <c r="K30" s="398">
        <v>1.21</v>
      </c>
      <c r="L30" s="398">
        <v>1.58</v>
      </c>
      <c r="M30" s="398">
        <v>2</v>
      </c>
      <c r="N30" s="398">
        <v>2.4689999999999999</v>
      </c>
      <c r="O30" s="398">
        <v>2.988</v>
      </c>
      <c r="P30" s="398">
        <v>3.556</v>
      </c>
      <c r="Q30" s="398">
        <v>3.8580000000000001</v>
      </c>
      <c r="R30" s="398">
        <v>4.173</v>
      </c>
      <c r="S30" s="398">
        <v>4.5</v>
      </c>
      <c r="T30" s="398">
        <v>4.84</v>
      </c>
      <c r="U30" s="398">
        <v>5.556</v>
      </c>
      <c r="V30" s="398">
        <v>6.3209999999999997</v>
      </c>
      <c r="W30" s="646"/>
    </row>
    <row r="31" spans="2:23" ht="18" thickTop="1">
      <c r="B31" s="642"/>
      <c r="C31" s="643"/>
      <c r="D31" s="643"/>
      <c r="E31" s="644"/>
      <c r="F31" s="395">
        <v>0</v>
      </c>
      <c r="G31" s="396">
        <v>0</v>
      </c>
      <c r="H31" s="396">
        <v>0</v>
      </c>
      <c r="I31" s="396">
        <v>0</v>
      </c>
      <c r="J31" s="396">
        <v>0</v>
      </c>
      <c r="K31" s="396">
        <v>0</v>
      </c>
      <c r="L31" s="396">
        <v>0</v>
      </c>
      <c r="M31" s="396">
        <v>0</v>
      </c>
      <c r="N31" s="396">
        <v>0</v>
      </c>
      <c r="O31" s="396">
        <v>0</v>
      </c>
      <c r="P31" s="396">
        <v>0</v>
      </c>
      <c r="Q31" s="396">
        <v>0</v>
      </c>
      <c r="R31" s="396">
        <v>0</v>
      </c>
      <c r="S31" s="396">
        <v>0</v>
      </c>
      <c r="T31" s="396">
        <v>0</v>
      </c>
      <c r="U31" s="396">
        <v>0</v>
      </c>
      <c r="V31" s="396">
        <v>0</v>
      </c>
      <c r="W31" s="646"/>
    </row>
    <row r="32" spans="2:23" ht="24.6" thickBot="1">
      <c r="B32" s="648"/>
      <c r="C32" s="649"/>
      <c r="D32" s="649"/>
      <c r="E32" s="650"/>
      <c r="F32" s="651">
        <v>0</v>
      </c>
      <c r="G32" s="652"/>
      <c r="H32" s="652"/>
      <c r="I32" s="652"/>
      <c r="J32" s="652"/>
      <c r="K32" s="652"/>
      <c r="L32" s="652"/>
      <c r="M32" s="652"/>
      <c r="N32" s="652"/>
      <c r="O32" s="652"/>
      <c r="P32" s="652"/>
      <c r="Q32" s="652"/>
      <c r="R32" s="652"/>
      <c r="S32" s="652"/>
      <c r="T32" s="652"/>
      <c r="U32" s="652"/>
      <c r="V32" s="652"/>
      <c r="W32" s="647"/>
    </row>
  </sheetData>
  <mergeCells count="13">
    <mergeCell ref="B28:E28"/>
    <mergeCell ref="W28:W32"/>
    <mergeCell ref="B29:E29"/>
    <mergeCell ref="B30:E30"/>
    <mergeCell ref="B31:E31"/>
    <mergeCell ref="B32:E32"/>
    <mergeCell ref="F32:V32"/>
    <mergeCell ref="B1:W1"/>
    <mergeCell ref="B2:B3"/>
    <mergeCell ref="C2:C3"/>
    <mergeCell ref="D2:D3"/>
    <mergeCell ref="E2:E3"/>
    <mergeCell ref="F2:W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4</vt:i4>
      </vt:variant>
    </vt:vector>
  </HeadingPairs>
  <TitlesOfParts>
    <vt:vector size="17" baseType="lpstr">
      <vt:lpstr>لیستوفر هوشمند (3)</vt:lpstr>
      <vt:lpstr>لیستوفر هوشمند (2)</vt:lpstr>
      <vt:lpstr>لیستوفر هوشمند</vt:lpstr>
      <vt:lpstr>جدول موقعیت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'جدول موقعیت'!Print_Area</vt:lpstr>
      <vt:lpstr>'لیستوفر هوشمند'!Print_Area</vt:lpstr>
      <vt:lpstr>'لیستوفر هوشمند (2)'!Print_Area</vt:lpstr>
      <vt:lpstr>'لیستوفر هوشمند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2026-02-07T18:40:20Z</dcterms:modified>
</cp:coreProperties>
</file>